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DieseArbeitsmappe"/>
  <mc:AlternateContent xmlns:mc="http://schemas.openxmlformats.org/markup-compatibility/2006">
    <mc:Choice Requires="x15">
      <x15ac:absPath xmlns:x15ac="http://schemas.microsoft.com/office/spreadsheetml/2010/11/ac" url="C:\Users\C.M.Kaiser\Desktop\"/>
    </mc:Choice>
  </mc:AlternateContent>
  <xr:revisionPtr revIDLastSave="0" documentId="13_ncr:1_{DD732E7F-B776-459F-BBA9-C091516B8C10}" xr6:coauthVersionLast="36" xr6:coauthVersionMax="36" xr10:uidLastSave="{00000000-0000-0000-0000-000000000000}"/>
  <bookViews>
    <workbookView xWindow="0" yWindow="0" windowWidth="19590" windowHeight="11865" xr2:uid="{00000000-000D-0000-FFFF-FFFF00000000}"/>
  </bookViews>
  <sheets>
    <sheet name="Planungsboge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4" i="1" l="1"/>
  <c r="F113" i="1"/>
  <c r="P112" i="1"/>
  <c r="F112" i="1"/>
  <c r="P111" i="1"/>
  <c r="F111" i="1"/>
  <c r="P110" i="1"/>
  <c r="F110" i="1"/>
  <c r="G97" i="1"/>
  <c r="G81" i="1"/>
  <c r="K80" i="1"/>
  <c r="K79" i="1"/>
  <c r="G79" i="1"/>
  <c r="G75" i="1"/>
  <c r="N73" i="1"/>
  <c r="N71" i="1"/>
  <c r="L63" i="1"/>
  <c r="L57" i="1"/>
  <c r="L55" i="1"/>
  <c r="R49" i="1"/>
  <c r="H40" i="1"/>
  <c r="R32" i="1"/>
  <c r="G32" i="1"/>
  <c r="P19" i="1"/>
  <c r="K19" i="1"/>
  <c r="P18" i="1"/>
  <c r="P17" i="1"/>
  <c r="P16" i="1"/>
  <c r="P15" i="1"/>
  <c r="P113" i="1" l="1"/>
  <c r="P20" i="1"/>
  <c r="Q19" i="1"/>
  <c r="P14" i="1" s="1"/>
  <c r="A1" i="1"/>
</calcChain>
</file>

<file path=xl/sharedStrings.xml><?xml version="1.0" encoding="utf-8"?>
<sst xmlns="http://schemas.openxmlformats.org/spreadsheetml/2006/main" count="126" uniqueCount="101">
  <si>
    <t>Vorname:</t>
  </si>
  <si>
    <t>PLZ:</t>
  </si>
  <si>
    <t>Ort:</t>
  </si>
  <si>
    <t>Telefon:</t>
  </si>
  <si>
    <t>E-Mail:</t>
  </si>
  <si>
    <t>Einfamilienhaus</t>
  </si>
  <si>
    <t>Mehrfamilienhaus</t>
  </si>
  <si>
    <t>Landwirtschaftliches Gebäude</t>
  </si>
  <si>
    <t>Denkmalschutz:</t>
  </si>
  <si>
    <t>ja</t>
  </si>
  <si>
    <t>nein</t>
  </si>
  <si>
    <t>Gewerbe / Industriegebäude</t>
  </si>
  <si>
    <t>Dachtyp:</t>
  </si>
  <si>
    <t>sonstige</t>
  </si>
  <si>
    <t>Dachausrichtung und Maße:</t>
  </si>
  <si>
    <t>Länge l</t>
  </si>
  <si>
    <t>Breite b</t>
  </si>
  <si>
    <t>Dachneigung a</t>
  </si>
  <si>
    <t>Traufet t</t>
  </si>
  <si>
    <t>Gebäudehöhe h</t>
  </si>
  <si>
    <t>Einheiten</t>
  </si>
  <si>
    <t>Planungsbogen -Photovoltalikanlage zur Stromgewinnung</t>
  </si>
  <si>
    <t>Bitte ausfüllen und per Email an info@kaisertherm.de zurückschicken!</t>
  </si>
  <si>
    <t>Checks</t>
  </si>
  <si>
    <t>Kontakt</t>
  </si>
  <si>
    <t>Typ</t>
  </si>
  <si>
    <t>Denkmal</t>
  </si>
  <si>
    <t>Stock</t>
  </si>
  <si>
    <t>Holz</t>
  </si>
  <si>
    <t>[kWh]</t>
  </si>
  <si>
    <t>[kWp]</t>
  </si>
  <si>
    <t>Name:</t>
  </si>
  <si>
    <t>Straße+Hausnr.:</t>
  </si>
  <si>
    <t>Neubau</t>
  </si>
  <si>
    <t>Bestandsgebäude</t>
  </si>
  <si>
    <t>Dachparameter</t>
  </si>
  <si>
    <t>Gebäudetyp  (erforderlich)</t>
  </si>
  <si>
    <t>Ansprechpartner / Kontaktdaten (erforderlich)</t>
  </si>
  <si>
    <t>Satteldach</t>
  </si>
  <si>
    <t>Baujahr:</t>
  </si>
  <si>
    <t xml:space="preserve">Anzahl Bewohner: </t>
  </si>
  <si>
    <t>Walmdach</t>
  </si>
  <si>
    <t>Pultdach</t>
  </si>
  <si>
    <t>Flachdach</t>
  </si>
  <si>
    <t>[2m / 50m]</t>
  </si>
  <si>
    <t>[0° / 90°]</t>
  </si>
  <si>
    <t>[1m / 50m]</t>
  </si>
  <si>
    <t>[1m / 10m]</t>
  </si>
  <si>
    <t>gwünschte Anlagenleistung</t>
  </si>
  <si>
    <t>Batteriespeicher gewünscht</t>
  </si>
  <si>
    <t>gewünschte Speicherkapazität</t>
  </si>
  <si>
    <t>Wallbox gewünscht</t>
  </si>
  <si>
    <t>Notstromfunktion gewünscht</t>
  </si>
  <si>
    <t>Investittionssumme (Budget)</t>
  </si>
  <si>
    <t>jährlicher Stromverbrauch (erforderlich)</t>
  </si>
  <si>
    <t>Solarkabel vorhanden</t>
  </si>
  <si>
    <t>Elektroauto vorhanden</t>
  </si>
  <si>
    <t>Ich habe die AGB und die Datenschutzbestimmungen gelesen.</t>
  </si>
  <si>
    <t>Bitte senden Sie mir ein Angebot über eine PV Anlage</t>
  </si>
  <si>
    <t>Frischwasseranlage:</t>
  </si>
  <si>
    <t>Solarspeicher vorhanden</t>
  </si>
  <si>
    <t>Hersteller</t>
  </si>
  <si>
    <t>Alter</t>
  </si>
  <si>
    <t>Volumen</t>
  </si>
  <si>
    <t>Heizungsunterstüzung:</t>
  </si>
  <si>
    <t>Welche Energiequelle wird derzeit genutzt:</t>
  </si>
  <si>
    <t>Wärmepumpe</t>
  </si>
  <si>
    <t>Gas</t>
  </si>
  <si>
    <t>Öl</t>
  </si>
  <si>
    <t>Pellets</t>
  </si>
  <si>
    <t>elektrisch</t>
  </si>
  <si>
    <t>Heizkörper</t>
  </si>
  <si>
    <t>Fussbodenheizung</t>
  </si>
  <si>
    <t>Wandheizung</t>
  </si>
  <si>
    <t>[%]</t>
  </si>
  <si>
    <t>[Jahre]</t>
  </si>
  <si>
    <t>[Liter]</t>
  </si>
  <si>
    <t>Nennleistung des bestehenden Heizkessels?</t>
  </si>
  <si>
    <t>Platzangebot für Solarspeicher:</t>
  </si>
  <si>
    <t>Raumhöhe</t>
  </si>
  <si>
    <t>Türbreite</t>
  </si>
  <si>
    <t>[m]</t>
  </si>
  <si>
    <t>[kW]</t>
  </si>
  <si>
    <t>[m²]</t>
  </si>
  <si>
    <t>Kommentar / sonstiges:</t>
  </si>
  <si>
    <t>Für Flachdach</t>
  </si>
  <si>
    <t>Verbrauch</t>
  </si>
  <si>
    <t>Solar</t>
  </si>
  <si>
    <t>Heizsystem und der prozentuale Anteil des jeweiligen Systems?</t>
  </si>
  <si>
    <t>Beheizte Wohnfläche? (erforderlich)</t>
  </si>
  <si>
    <t>Bisheriger Verbrauch (erforderlich)</t>
  </si>
  <si>
    <t>(erforderlich)</t>
  </si>
  <si>
    <t>Informationen zur Datenerhebung gemäß Artikel 13 DSGVO                                                                                                                                                                                      Die Kaisertherm UG, Gottlieb-Daimler-Str.19, 71394 Kernen, erhebt Ihre Daten zum Zweck der Erfüllung ihrer vertraglichen und vorvertraglichen Pflichten. Die Datenerhebung und Datenverarbeitung ist für die Durchführung der Angebotserstellung bis zur Vertragserfüllung erforderlich und beruht auf Artikel 6 Abs. 1 b) DSGVO. Eine Weitergabe der Daten an Dritte findet nicht statt. Die Daten werden gelöscht sobald sie dür den Zweck ihrer Verarbeitung nicht mehr erforderlich sind. Sie haben das Recht der Verwendung Ihrer Daten zum Zweck der Direktwerbung jederzeit zu widersprechen. Zudem sind Sie berechtigt, Auskunft der bei uns über Sie gespeicherten Daten zu beantragen sowie bei Unrichtigkeit der Daten die Berechtigung oder bei unzulässiger Datenspeicherung die Löschung der Daten zu fordern. Sie können unseren Datenschutzbeauftragten unter info@kaisertherm.de erreichen. Ihnen steht des Weiteren ein Beschwerderecht bei der Aufsichtsbehörde zu.</t>
  </si>
  <si>
    <t>Eine Photovoltaikanlage nutzt die Sonne zur Stromerzeugung. Dieser Strom kann in Ihrem Haus verbraucht oder gespeichert werden und reduziert somit Ihre Stromkosten.</t>
  </si>
  <si>
    <t>Solarthermie ist eine Technologie, die Sonnenenergie verwendet, um Wasser zu erwärmen und damit Häuser zu heizen oder Warmwasser zu erzeugen. Dadurch reduzieren Sie Ihre Heizkosten deutlich.</t>
  </si>
  <si>
    <r>
      <t xml:space="preserve">Planungsbogen ausfüllen, speichern und als Emailanhang zurück an:   </t>
    </r>
    <r>
      <rPr>
        <b/>
        <sz val="20"/>
        <color rgb="FF0070C0"/>
        <rFont val="Calibri"/>
        <family val="2"/>
        <scheme val="minor"/>
      </rPr>
      <t>solaraktion@kaisertherm.de!</t>
    </r>
  </si>
  <si>
    <t>Gottlieb-Daimler-Str.19         71394 Kernen i.R.                                                                                                               info@kaisertherm.de                     www.kaisertherm.de                      07151/6046772</t>
  </si>
  <si>
    <r>
      <t xml:space="preserve">Angaben nur bei Interesse für eine </t>
    </r>
    <r>
      <rPr>
        <b/>
        <sz val="24"/>
        <rFont val="Calibri"/>
        <family val="2"/>
        <scheme val="minor"/>
      </rPr>
      <t>PV-Anlage</t>
    </r>
    <r>
      <rPr>
        <b/>
        <sz val="20"/>
        <rFont val="Calibri"/>
        <family val="2"/>
        <scheme val="minor"/>
      </rPr>
      <t xml:space="preserve"> :</t>
    </r>
  </si>
  <si>
    <r>
      <t xml:space="preserve">Angaben nur bei Interesse für </t>
    </r>
    <r>
      <rPr>
        <b/>
        <sz val="24"/>
        <rFont val="Calibri"/>
        <family val="2"/>
        <scheme val="minor"/>
      </rPr>
      <t>Solarthermie</t>
    </r>
    <r>
      <rPr>
        <b/>
        <sz val="20"/>
        <rFont val="Calibri"/>
        <family val="2"/>
        <scheme val="minor"/>
      </rPr>
      <t>:</t>
    </r>
  </si>
  <si>
    <t xml:space="preserve"> </t>
  </si>
  <si>
    <t>Balken wird grün wenn alle erforderlichen Daten vorhanden sind. Mit einem unvollständigen Planungsbogen kann kein Angebot erstellt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</si>
</sst>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sz val="8"/>
      <color theme="0"/>
      <name val="Calibri"/>
      <family val="2"/>
      <scheme val="minor"/>
    </font>
    <font>
      <u/>
      <sz val="11"/>
      <name val="Calibri"/>
      <family val="2"/>
      <scheme val="minor"/>
    </font>
    <font>
      <b/>
      <sz val="11"/>
      <name val="Calibri"/>
      <family val="2"/>
      <scheme val="minor"/>
    </font>
    <font>
      <b/>
      <sz val="14"/>
      <name val="Calibri"/>
      <family val="2"/>
      <scheme val="minor"/>
    </font>
    <font>
      <sz val="12"/>
      <name val="Calibri"/>
      <family val="2"/>
      <scheme val="minor"/>
    </font>
    <font>
      <b/>
      <sz val="12"/>
      <name val="Calibri"/>
      <family val="2"/>
      <scheme val="minor"/>
    </font>
    <font>
      <b/>
      <sz val="20"/>
      <color theme="4" tint="-0.249977111117893"/>
      <name val="Calibri"/>
      <family val="2"/>
      <scheme val="minor"/>
    </font>
    <font>
      <b/>
      <sz val="20"/>
      <color rgb="FF0070C0"/>
      <name val="Calibri"/>
      <family val="2"/>
      <scheme val="minor"/>
    </font>
    <font>
      <b/>
      <sz val="12"/>
      <color rgb="FF0070C0"/>
      <name val="Calibri"/>
      <family val="2"/>
      <scheme val="minor"/>
    </font>
    <font>
      <b/>
      <sz val="20"/>
      <name val="Calibri"/>
      <family val="2"/>
      <scheme val="minor"/>
    </font>
    <font>
      <b/>
      <sz val="24"/>
      <name val="Calibri"/>
      <family val="2"/>
      <scheme val="minor"/>
    </font>
  </fonts>
  <fills count="4">
    <fill>
      <patternFill patternType="none"/>
    </fill>
    <fill>
      <patternFill patternType="gray125"/>
    </fill>
    <fill>
      <patternFill patternType="solid">
        <fgColor rgb="FF00B01D"/>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1" fillId="3" borderId="0" xfId="0" applyFont="1" applyFill="1"/>
    <xf numFmtId="0" fontId="3" fillId="3" borderId="0" xfId="0" applyFont="1" applyFill="1"/>
    <xf numFmtId="0" fontId="1" fillId="3" borderId="16" xfId="0" applyFont="1" applyFill="1" applyBorder="1"/>
    <xf numFmtId="0" fontId="3" fillId="3" borderId="16" xfId="0" applyFont="1" applyFill="1" applyBorder="1"/>
    <xf numFmtId="0" fontId="1" fillId="3" borderId="15" xfId="0" applyFont="1" applyFill="1" applyBorder="1"/>
    <xf numFmtId="0" fontId="1" fillId="3" borderId="13" xfId="0" applyFont="1" applyFill="1" applyBorder="1"/>
    <xf numFmtId="0" fontId="4" fillId="3" borderId="14" xfId="0" applyFont="1" applyFill="1" applyBorder="1"/>
    <xf numFmtId="0" fontId="4" fillId="3" borderId="16" xfId="0" applyFont="1" applyFill="1" applyBorder="1"/>
    <xf numFmtId="0" fontId="1" fillId="3" borderId="15" xfId="0" applyFont="1" applyFill="1" applyBorder="1" applyProtection="1">
      <protection locked="0"/>
    </xf>
    <xf numFmtId="0" fontId="6" fillId="3" borderId="0" xfId="0" applyFont="1" applyFill="1" applyAlignment="1">
      <alignment horizontal="center" vertical="center" textRotation="90" wrapText="1"/>
    </xf>
    <xf numFmtId="0" fontId="7" fillId="3" borderId="0" xfId="0" applyFont="1" applyFill="1"/>
    <xf numFmtId="0" fontId="8" fillId="3" borderId="0" xfId="0" applyFont="1" applyFill="1"/>
    <xf numFmtId="0" fontId="9" fillId="3" borderId="0" xfId="0" applyFont="1" applyFill="1"/>
    <xf numFmtId="0" fontId="3" fillId="3" borderId="12" xfId="0" applyFont="1" applyFill="1" applyBorder="1"/>
    <xf numFmtId="0" fontId="3" fillId="3" borderId="13" xfId="0" applyFont="1" applyFill="1" applyBorder="1"/>
    <xf numFmtId="0" fontId="3" fillId="3" borderId="14" xfId="0" applyFont="1" applyFill="1" applyBorder="1"/>
    <xf numFmtId="0" fontId="3" fillId="3" borderId="15" xfId="0" applyFont="1" applyFill="1" applyBorder="1"/>
    <xf numFmtId="0" fontId="3" fillId="3" borderId="0" xfId="0" applyFont="1" applyFill="1" applyAlignment="1">
      <alignment horizontal="right"/>
    </xf>
    <xf numFmtId="0" fontId="3" fillId="3" borderId="15" xfId="0" applyFont="1" applyFill="1" applyBorder="1" applyAlignment="1">
      <alignment horizontal="left"/>
    </xf>
    <xf numFmtId="0" fontId="3" fillId="3" borderId="17" xfId="0" applyFont="1" applyFill="1" applyBorder="1" applyAlignment="1">
      <alignment horizontal="left"/>
    </xf>
    <xf numFmtId="0" fontId="3" fillId="3" borderId="18" xfId="0" applyFont="1" applyFill="1" applyBorder="1"/>
    <xf numFmtId="0" fontId="3" fillId="3" borderId="18" xfId="0" applyFont="1" applyFill="1" applyBorder="1" applyAlignment="1">
      <alignment horizontal="center"/>
    </xf>
    <xf numFmtId="0" fontId="3" fillId="3" borderId="19" xfId="0" applyFont="1" applyFill="1" applyBorder="1"/>
    <xf numFmtId="0" fontId="8" fillId="3" borderId="15" xfId="0" applyFont="1" applyFill="1" applyBorder="1"/>
    <xf numFmtId="0" fontId="3" fillId="3" borderId="17" xfId="0" applyFont="1" applyFill="1" applyBorder="1"/>
    <xf numFmtId="0" fontId="3" fillId="3" borderId="0" xfId="0" applyFont="1" applyFill="1" applyAlignment="1">
      <alignment horizontal="center" wrapText="1"/>
    </xf>
    <xf numFmtId="0" fontId="3" fillId="3" borderId="13" xfId="0" applyFont="1" applyFill="1" applyBorder="1" applyAlignment="1">
      <alignment horizontal="right"/>
    </xf>
    <xf numFmtId="0" fontId="3" fillId="3" borderId="0" xfId="0" applyFont="1" applyFill="1" applyAlignment="1">
      <alignment wrapText="1"/>
    </xf>
    <xf numFmtId="0" fontId="1" fillId="3" borderId="0" xfId="0" applyFont="1" applyFill="1" applyProtection="1">
      <protection locked="0"/>
    </xf>
    <xf numFmtId="0" fontId="1" fillId="3" borderId="13" xfId="0" applyFont="1" applyFill="1" applyBorder="1" applyProtection="1">
      <protection locked="0"/>
    </xf>
    <xf numFmtId="0" fontId="12" fillId="3" borderId="0" xfId="0" applyFont="1" applyFill="1"/>
    <xf numFmtId="0" fontId="13" fillId="3" borderId="0" xfId="0" applyFont="1" applyFill="1"/>
    <xf numFmtId="0" fontId="3" fillId="3" borderId="1"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5" fillId="3" borderId="1" xfId="1" applyFont="1" applyFill="1" applyBorder="1" applyAlignment="1" applyProtection="1">
      <alignment horizontal="center"/>
      <protection locked="0"/>
    </xf>
    <xf numFmtId="0" fontId="6" fillId="2" borderId="5" xfId="0" applyFont="1" applyFill="1" applyBorder="1" applyAlignment="1">
      <alignment horizontal="center" vertical="center" textRotation="90" wrapText="1"/>
    </xf>
    <xf numFmtId="0" fontId="6" fillId="2" borderId="0" xfId="0" applyFont="1" applyFill="1" applyAlignment="1">
      <alignment horizontal="center" vertical="center" textRotation="90" wrapText="1"/>
    </xf>
    <xf numFmtId="0" fontId="3" fillId="3" borderId="0" xfId="0" applyFont="1" applyFill="1" applyAlignment="1">
      <alignment horizontal="left" vertical="top" wrapText="1"/>
    </xf>
    <xf numFmtId="0" fontId="3" fillId="3" borderId="0" xfId="0" applyFont="1" applyFill="1" applyAlignment="1">
      <alignment horizontal="left" wrapText="1"/>
    </xf>
    <xf numFmtId="0" fontId="3" fillId="3" borderId="0" xfId="0" applyFont="1" applyFill="1" applyAlignment="1">
      <alignment horizontal="center" wrapText="1"/>
    </xf>
    <xf numFmtId="0" fontId="10" fillId="3" borderId="0" xfId="0" applyFont="1" applyFill="1" applyAlignment="1">
      <alignment horizontal="left" wrapText="1"/>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cellXfs>
  <cellStyles count="2">
    <cellStyle name="Link" xfId="1" builtinId="8"/>
    <cellStyle name="Standard" xfId="0" builtinId="0"/>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font>
      <fill>
        <patternFill>
          <bgColor rgb="FFFF0000"/>
        </patternFill>
      </fill>
    </dxf>
  </dxfs>
  <tableStyles count="0" defaultTableStyle="TableStyleMedium2" defaultPivotStyle="PivotStyleLight16"/>
  <colors>
    <mruColors>
      <color rgb="FF00B0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D$40" lockText="1" noThreeD="1"/>
</file>

<file path=xl/ctrlProps/ctrlProp10.xml><?xml version="1.0" encoding="utf-8"?>
<formControlPr xmlns="http://schemas.microsoft.com/office/spreadsheetml/2009/9/main" objectType="CheckBox" fmlaLink="$C$32" lockText="1" noThreeD="1"/>
</file>

<file path=xl/ctrlProps/ctrlProp11.xml><?xml version="1.0" encoding="utf-8"?>
<formControlPr xmlns="http://schemas.microsoft.com/office/spreadsheetml/2009/9/main" objectType="CheckBox" fmlaLink="$C$34" lockText="1" noThreeD="1"/>
</file>

<file path=xl/ctrlProps/ctrlProp12.xml><?xml version="1.0" encoding="utf-8"?>
<formControlPr xmlns="http://schemas.microsoft.com/office/spreadsheetml/2009/9/main" objectType="CheckBox" fmlaLink="$C$36" lockText="1" noThreeD="1"/>
</file>

<file path=xl/ctrlProps/ctrlProp13.xml><?xml version="1.0" encoding="utf-8"?>
<formControlPr xmlns="http://schemas.microsoft.com/office/spreadsheetml/2009/9/main" objectType="CheckBox" fmlaLink="$C$38" lockText="1" noThreeD="1"/>
</file>

<file path=xl/ctrlProps/ctrlProp14.xml><?xml version="1.0" encoding="utf-8"?>
<formControlPr xmlns="http://schemas.microsoft.com/office/spreadsheetml/2009/9/main" objectType="CheckBox" fmlaLink="$D$40" lockText="1" noThreeD="1"/>
</file>

<file path=xl/ctrlProps/ctrlProp15.xml><?xml version="1.0" encoding="utf-8"?>
<formControlPr xmlns="http://schemas.microsoft.com/office/spreadsheetml/2009/9/main" objectType="CheckBox" fmlaLink="$G$40" lockText="1" noThreeD="1"/>
</file>

<file path=xl/ctrlProps/ctrlProp16.xml><?xml version="1.0" encoding="utf-8"?>
<formControlPr xmlns="http://schemas.microsoft.com/office/spreadsheetml/2009/9/main" objectType="CheckBox" fmlaLink="$L$71" lockText="1" noThreeD="1"/>
</file>

<file path=xl/ctrlProps/ctrlProp17.xml><?xml version="1.0" encoding="utf-8"?>
<formControlPr xmlns="http://schemas.microsoft.com/office/spreadsheetml/2009/9/main" objectType="CheckBox" fmlaLink="$M$71" lockText="1" noThreeD="1"/>
</file>

<file path=xl/ctrlProps/ctrlProp18.xml><?xml version="1.0" encoding="utf-8"?>
<formControlPr xmlns="http://schemas.microsoft.com/office/spreadsheetml/2009/9/main" objectType="CheckBox" fmlaLink="$L$73" lockText="1" noThreeD="1"/>
</file>

<file path=xl/ctrlProps/ctrlProp19.xml><?xml version="1.0" encoding="utf-8"?>
<formControlPr xmlns="http://schemas.microsoft.com/office/spreadsheetml/2009/9/main" objectType="CheckBox" fmlaLink="$M$73" lockText="1" noThreeD="1"/>
</file>

<file path=xl/ctrlProps/ctrlProp2.xml><?xml version="1.0" encoding="utf-8"?>
<formControlPr xmlns="http://schemas.microsoft.com/office/spreadsheetml/2009/9/main" objectType="CheckBox" fmlaLink="$G$40" lockText="1" noThreeD="1"/>
</file>

<file path=xl/ctrlProps/ctrlProp20.xml><?xml version="1.0" encoding="utf-8"?>
<formControlPr xmlns="http://schemas.microsoft.com/office/spreadsheetml/2009/9/main" objectType="CheckBox" fmlaLink="$E$75" lockText="1" noThreeD="1"/>
</file>

<file path=xl/ctrlProps/ctrlProp21.xml><?xml version="1.0" encoding="utf-8"?>
<formControlPr xmlns="http://schemas.microsoft.com/office/spreadsheetml/2009/9/main" objectType="CheckBox" fmlaLink="$F$75" lockText="1" noThreeD="1"/>
</file>

<file path=xl/ctrlProps/ctrlProp22.xml><?xml version="1.0" encoding="utf-8"?>
<formControlPr xmlns="http://schemas.microsoft.com/office/spreadsheetml/2009/9/main" objectType="CheckBox" fmlaLink="$E$79" lockText="1" noThreeD="1"/>
</file>

<file path=xl/ctrlProps/ctrlProp23.xml><?xml version="1.0" encoding="utf-8"?>
<formControlPr xmlns="http://schemas.microsoft.com/office/spreadsheetml/2009/9/main" objectType="CheckBox" fmlaLink="$F$79" lockText="1" noThreeD="1"/>
</file>

<file path=xl/ctrlProps/ctrlProp24.xml><?xml version="1.0" encoding="utf-8"?>
<formControlPr xmlns="http://schemas.microsoft.com/office/spreadsheetml/2009/9/main" objectType="CheckBox" fmlaLink="$E$81" lockText="1" noThreeD="1"/>
</file>

<file path=xl/ctrlProps/ctrlProp25.xml><?xml version="1.0" encoding="utf-8"?>
<formControlPr xmlns="http://schemas.microsoft.com/office/spreadsheetml/2009/9/main" objectType="CheckBox" fmlaLink="$F$81" lockText="1" noThreeD="1"/>
</file>

<file path=xl/ctrlProps/ctrlProp26.xml><?xml version="1.0" encoding="utf-8"?>
<formControlPr xmlns="http://schemas.microsoft.com/office/spreadsheetml/2009/9/main" objectType="CheckBox" fmlaLink="$C$87" lockText="1" noThreeD="1"/>
</file>

<file path=xl/ctrlProps/ctrlProp27.xml><?xml version="1.0" encoding="utf-8"?>
<formControlPr xmlns="http://schemas.microsoft.com/office/spreadsheetml/2009/9/main" objectType="CheckBox" fmlaLink="$C$132" lockText="1" noThreeD="1"/>
</file>

<file path=xl/ctrlProps/ctrlProp28.xml><?xml version="1.0" encoding="utf-8"?>
<formControlPr xmlns="http://schemas.microsoft.com/office/spreadsheetml/2009/9/main" objectType="CheckBox" fmlaLink="$C$110" lockText="1" noThreeD="1"/>
</file>

<file path=xl/ctrlProps/ctrlProp29.xml><?xml version="1.0" encoding="utf-8"?>
<formControlPr xmlns="http://schemas.microsoft.com/office/spreadsheetml/2009/9/main" objectType="CheckBox" fmlaLink="$C$112"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fmlaLink="$C$114" lockText="1" noThreeD="1"/>
</file>

<file path=xl/ctrlProps/ctrlProp31.xml><?xml version="1.0" encoding="utf-8"?>
<formControlPr xmlns="http://schemas.microsoft.com/office/spreadsheetml/2009/9/main" objectType="CheckBox" fmlaLink="$C$116" lockText="1" noThreeD="1"/>
</file>

<file path=xl/ctrlProps/ctrlProp32.xml><?xml version="1.0" encoding="utf-8"?>
<formControlPr xmlns="http://schemas.microsoft.com/office/spreadsheetml/2009/9/main" objectType="CheckBox" fmlaLink="$C$118" lockText="1" noThreeD="1"/>
</file>

<file path=xl/ctrlProps/ctrlProp33.xml><?xml version="1.0" encoding="utf-8"?>
<formControlPr xmlns="http://schemas.microsoft.com/office/spreadsheetml/2009/9/main" objectType="CheckBox" fmlaLink="$C$120" lockText="1" noThreeD="1"/>
</file>

<file path=xl/ctrlProps/ctrlProp34.xml><?xml version="1.0" encoding="utf-8"?>
<formControlPr xmlns="http://schemas.microsoft.com/office/spreadsheetml/2009/9/main" objectType="CheckBox" fmlaLink="$H$110" lockText="1" noThreeD="1"/>
</file>

<file path=xl/ctrlProps/ctrlProp35.xml><?xml version="1.0" encoding="utf-8"?>
<formControlPr xmlns="http://schemas.microsoft.com/office/spreadsheetml/2009/9/main" objectType="CheckBox" fmlaLink="$H$112" lockText="1" noThreeD="1"/>
</file>

<file path=xl/ctrlProps/ctrlProp36.xml><?xml version="1.0" encoding="utf-8"?>
<formControlPr xmlns="http://schemas.microsoft.com/office/spreadsheetml/2009/9/main" objectType="CheckBox" fmlaLink="$H$114" lockText="1" noThreeD="1"/>
</file>

<file path=xl/ctrlProps/ctrlProp37.xml><?xml version="1.0" encoding="utf-8"?>
<formControlPr xmlns="http://schemas.microsoft.com/office/spreadsheetml/2009/9/main" objectType="CheckBox" fmlaLink="$E$97" lockText="1" noThreeD="1"/>
</file>

<file path=xl/ctrlProps/ctrlProp38.xml><?xml version="1.0" encoding="utf-8"?>
<formControlPr xmlns="http://schemas.microsoft.com/office/spreadsheetml/2009/9/main" objectType="CheckBox" fmlaLink="$F$97" lockText="1" noThreeD="1"/>
</file>

<file path=xl/ctrlProps/ctrlProp39.xml><?xml version="1.0" encoding="utf-8"?>
<formControlPr xmlns="http://schemas.microsoft.com/office/spreadsheetml/2009/9/main" objectType="CheckBox" fmlaLink="$D$40" lockText="1" noThreeD="1"/>
</file>

<file path=xl/ctrlProps/ctrlProp4.xml><?xml version="1.0" encoding="utf-8"?>
<formControlPr xmlns="http://schemas.microsoft.com/office/spreadsheetml/2009/9/main" objectType="CheckBox" fmlaLink="$F$49" lockText="1" noThreeD="1"/>
</file>

<file path=xl/ctrlProps/ctrlProp40.xml><?xml version="1.0" encoding="utf-8"?>
<formControlPr xmlns="http://schemas.microsoft.com/office/spreadsheetml/2009/9/main" objectType="CheckBox" fmlaLink="$G$40" lockText="1" noThreeD="1"/>
</file>

<file path=xl/ctrlProps/ctrlProp41.xml><?xml version="1.0" encoding="utf-8"?>
<formControlPr xmlns="http://schemas.microsoft.com/office/spreadsheetml/2009/9/main" objectType="CheckBox" fmlaLink="$D$40" lockText="1" noThreeD="1"/>
</file>

<file path=xl/ctrlProps/ctrlProp42.xml><?xml version="1.0" encoding="utf-8"?>
<formControlPr xmlns="http://schemas.microsoft.com/office/spreadsheetml/2009/9/main" objectType="CheckBox" fmlaLink="$G$40" lockText="1" noThreeD="1"/>
</file>

<file path=xl/ctrlProps/ctrlProp5.xml><?xml version="1.0" encoding="utf-8"?>
<formControlPr xmlns="http://schemas.microsoft.com/office/spreadsheetml/2009/9/main" objectType="CheckBox" fmlaLink="$I$49" lockText="1" noThreeD="1"/>
</file>

<file path=xl/ctrlProps/ctrlProp6.xml><?xml version="1.0" encoding="utf-8"?>
<formControlPr xmlns="http://schemas.microsoft.com/office/spreadsheetml/2009/9/main" objectType="CheckBox" fmlaLink="$L$49" lockText="1" noThreeD="1"/>
</file>

<file path=xl/ctrlProps/ctrlProp7.xml><?xml version="1.0" encoding="utf-8"?>
<formControlPr xmlns="http://schemas.microsoft.com/office/spreadsheetml/2009/9/main" objectType="CheckBox" fmlaLink="$O$49" lockText="1" noThreeD="1"/>
</file>

<file path=xl/ctrlProps/ctrlProp8.xml><?xml version="1.0" encoding="utf-8"?>
<formControlPr xmlns="http://schemas.microsoft.com/office/spreadsheetml/2009/9/main" objectType="CheckBox" fmlaLink="$K$32" lockText="1" noThreeD="1"/>
</file>

<file path=xl/ctrlProps/ctrlProp9.xml><?xml version="1.0" encoding="utf-8"?>
<formControlPr xmlns="http://schemas.microsoft.com/office/spreadsheetml/2009/9/main" objectType="CheckBox" fmlaLink="$K$34"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381000</xdr:colOff>
          <xdr:row>38</xdr:row>
          <xdr:rowOff>171450</xdr:rowOff>
        </xdr:from>
        <xdr:to>
          <xdr:col>3</xdr:col>
          <xdr:colOff>571500</xdr:colOff>
          <xdr:row>40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171450</xdr:rowOff>
        </xdr:from>
        <xdr:to>
          <xdr:col>4</xdr:col>
          <xdr:colOff>571500</xdr:colOff>
          <xdr:row>40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47</xdr:row>
          <xdr:rowOff>171450</xdr:rowOff>
        </xdr:from>
        <xdr:to>
          <xdr:col>2</xdr:col>
          <xdr:colOff>1009650</xdr:colOff>
          <xdr:row>49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47</xdr:row>
          <xdr:rowOff>171450</xdr:rowOff>
        </xdr:from>
        <xdr:to>
          <xdr:col>5</xdr:col>
          <xdr:colOff>542925</xdr:colOff>
          <xdr:row>49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47</xdr:row>
          <xdr:rowOff>171450</xdr:rowOff>
        </xdr:from>
        <xdr:to>
          <xdr:col>8</xdr:col>
          <xdr:colOff>542925</xdr:colOff>
          <xdr:row>49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47</xdr:row>
          <xdr:rowOff>171450</xdr:rowOff>
        </xdr:from>
        <xdr:to>
          <xdr:col>11</xdr:col>
          <xdr:colOff>542925</xdr:colOff>
          <xdr:row>49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352425</xdr:colOff>
          <xdr:row>47</xdr:row>
          <xdr:rowOff>171450</xdr:rowOff>
        </xdr:from>
        <xdr:to>
          <xdr:col>14</xdr:col>
          <xdr:colOff>542925</xdr:colOff>
          <xdr:row>49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30</xdr:row>
          <xdr:rowOff>171450</xdr:rowOff>
        </xdr:from>
        <xdr:to>
          <xdr:col>10</xdr:col>
          <xdr:colOff>542925</xdr:colOff>
          <xdr:row>32</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32</xdr:row>
          <xdr:rowOff>171450</xdr:rowOff>
        </xdr:from>
        <xdr:to>
          <xdr:col>10</xdr:col>
          <xdr:colOff>542925</xdr:colOff>
          <xdr:row>34</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30</xdr:row>
          <xdr:rowOff>171450</xdr:rowOff>
        </xdr:from>
        <xdr:to>
          <xdr:col>2</xdr:col>
          <xdr:colOff>971550</xdr:colOff>
          <xdr:row>32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32</xdr:row>
          <xdr:rowOff>171450</xdr:rowOff>
        </xdr:from>
        <xdr:to>
          <xdr:col>2</xdr:col>
          <xdr:colOff>971550</xdr:colOff>
          <xdr:row>34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34</xdr:row>
          <xdr:rowOff>171450</xdr:rowOff>
        </xdr:from>
        <xdr:to>
          <xdr:col>2</xdr:col>
          <xdr:colOff>971550</xdr:colOff>
          <xdr:row>36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36</xdr:row>
          <xdr:rowOff>171450</xdr:rowOff>
        </xdr:from>
        <xdr:to>
          <xdr:col>2</xdr:col>
          <xdr:colOff>971550</xdr:colOff>
          <xdr:row>38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171450</xdr:rowOff>
        </xdr:from>
        <xdr:to>
          <xdr:col>3</xdr:col>
          <xdr:colOff>571500</xdr:colOff>
          <xdr:row>40</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171450</xdr:rowOff>
        </xdr:from>
        <xdr:to>
          <xdr:col>4</xdr:col>
          <xdr:colOff>571500</xdr:colOff>
          <xdr:row>40</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840332</xdr:colOff>
      <xdr:row>43</xdr:row>
      <xdr:rowOff>106680</xdr:rowOff>
    </xdr:from>
    <xdr:to>
      <xdr:col>3</xdr:col>
      <xdr:colOff>182403</xdr:colOff>
      <xdr:row>48</xdr:row>
      <xdr:rowOff>1</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1372" y="7574280"/>
          <a:ext cx="874167" cy="822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280457</xdr:colOff>
      <xdr:row>43</xdr:row>
      <xdr:rowOff>106680</xdr:rowOff>
    </xdr:from>
    <xdr:to>
      <xdr:col>6</xdr:col>
      <xdr:colOff>515999</xdr:colOff>
      <xdr:row>48</xdr:row>
      <xdr:rowOff>22604</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3320837" y="7574280"/>
          <a:ext cx="841333" cy="853183"/>
        </a:xfrm>
        <a:prstGeom prst="rect">
          <a:avLst/>
        </a:prstGeom>
      </xdr:spPr>
    </xdr:pic>
    <xdr:clientData/>
  </xdr:twoCellAnchor>
  <xdr:twoCellAnchor editAs="oneCell">
    <xdr:from>
      <xdr:col>8</xdr:col>
      <xdr:colOff>251460</xdr:colOff>
      <xdr:row>43</xdr:row>
      <xdr:rowOff>46308</xdr:rowOff>
    </xdr:from>
    <xdr:to>
      <xdr:col>9</xdr:col>
      <xdr:colOff>283599</xdr:colOff>
      <xdr:row>48</xdr:row>
      <xdr:rowOff>16882</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5120640" y="7513908"/>
          <a:ext cx="836049" cy="892593"/>
        </a:xfrm>
        <a:prstGeom prst="rect">
          <a:avLst/>
        </a:prstGeom>
      </xdr:spPr>
    </xdr:pic>
    <xdr:clientData/>
  </xdr:twoCellAnchor>
  <xdr:twoCellAnchor editAs="oneCell">
    <xdr:from>
      <xdr:col>11</xdr:col>
      <xdr:colOff>249879</xdr:colOff>
      <xdr:row>43</xdr:row>
      <xdr:rowOff>91440</xdr:rowOff>
    </xdr:from>
    <xdr:to>
      <xdr:col>12</xdr:col>
      <xdr:colOff>590549</xdr:colOff>
      <xdr:row>48</xdr:row>
      <xdr:rowOff>1</xdr:rowOff>
    </xdr:to>
    <xdr:pic>
      <xdr:nvPicPr>
        <xdr:cNvPr id="6" name="Grafi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47859" y="7559040"/>
          <a:ext cx="95408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109014</xdr:colOff>
      <xdr:row>51</xdr:row>
      <xdr:rowOff>98397</xdr:rowOff>
    </xdr:from>
    <xdr:to>
      <xdr:col>3</xdr:col>
      <xdr:colOff>756377</xdr:colOff>
      <xdr:row>63</xdr:row>
      <xdr:rowOff>95581</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811379" y="8752067"/>
          <a:ext cx="2192297" cy="1922559"/>
        </a:xfrm>
        <a:prstGeom prst="rect">
          <a:avLst/>
        </a:prstGeom>
      </xdr:spPr>
    </xdr:pic>
    <xdr:clientData/>
  </xdr:twoCellAnchor>
  <xdr:twoCellAnchor editAs="oneCell">
    <xdr:from>
      <xdr:col>13</xdr:col>
      <xdr:colOff>273516</xdr:colOff>
      <xdr:row>52</xdr:row>
      <xdr:rowOff>6626</xdr:rowOff>
    </xdr:from>
    <xdr:to>
      <xdr:col>16</xdr:col>
      <xdr:colOff>248065</xdr:colOff>
      <xdr:row>63</xdr:row>
      <xdr:rowOff>77919</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8383846" y="8845826"/>
          <a:ext cx="1793824" cy="18073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352425</xdr:colOff>
          <xdr:row>70</xdr:row>
          <xdr:rowOff>171450</xdr:rowOff>
        </xdr:from>
        <xdr:to>
          <xdr:col>11</xdr:col>
          <xdr:colOff>542925</xdr:colOff>
          <xdr:row>72</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70</xdr:row>
          <xdr:rowOff>171450</xdr:rowOff>
        </xdr:from>
        <xdr:to>
          <xdr:col>12</xdr:col>
          <xdr:colOff>542925</xdr:colOff>
          <xdr:row>72</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72</xdr:row>
          <xdr:rowOff>171450</xdr:rowOff>
        </xdr:from>
        <xdr:to>
          <xdr:col>11</xdr:col>
          <xdr:colOff>542925</xdr:colOff>
          <xdr:row>74</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72</xdr:row>
          <xdr:rowOff>171450</xdr:rowOff>
        </xdr:from>
        <xdr:to>
          <xdr:col>12</xdr:col>
          <xdr:colOff>542925</xdr:colOff>
          <xdr:row>74</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74</xdr:row>
          <xdr:rowOff>171450</xdr:rowOff>
        </xdr:from>
        <xdr:to>
          <xdr:col>4</xdr:col>
          <xdr:colOff>542925</xdr:colOff>
          <xdr:row>76</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74</xdr:row>
          <xdr:rowOff>171450</xdr:rowOff>
        </xdr:from>
        <xdr:to>
          <xdr:col>5</xdr:col>
          <xdr:colOff>542925</xdr:colOff>
          <xdr:row>76</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78</xdr:row>
          <xdr:rowOff>171450</xdr:rowOff>
        </xdr:from>
        <xdr:to>
          <xdr:col>4</xdr:col>
          <xdr:colOff>542925</xdr:colOff>
          <xdr:row>80</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78</xdr:row>
          <xdr:rowOff>171450</xdr:rowOff>
        </xdr:from>
        <xdr:to>
          <xdr:col>5</xdr:col>
          <xdr:colOff>542925</xdr:colOff>
          <xdr:row>80</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80</xdr:row>
          <xdr:rowOff>171450</xdr:rowOff>
        </xdr:from>
        <xdr:to>
          <xdr:col>4</xdr:col>
          <xdr:colOff>542925</xdr:colOff>
          <xdr:row>82</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80</xdr:row>
          <xdr:rowOff>171450</xdr:rowOff>
        </xdr:from>
        <xdr:to>
          <xdr:col>5</xdr:col>
          <xdr:colOff>542925</xdr:colOff>
          <xdr:row>82</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85</xdr:row>
          <xdr:rowOff>76200</xdr:rowOff>
        </xdr:from>
        <xdr:to>
          <xdr:col>2</xdr:col>
          <xdr:colOff>933450</xdr:colOff>
          <xdr:row>86</xdr:row>
          <xdr:rowOff>114300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130</xdr:row>
          <xdr:rowOff>57150</xdr:rowOff>
        </xdr:from>
        <xdr:to>
          <xdr:col>2</xdr:col>
          <xdr:colOff>990600</xdr:colOff>
          <xdr:row>131</xdr:row>
          <xdr:rowOff>95250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108</xdr:row>
          <xdr:rowOff>171450</xdr:rowOff>
        </xdr:from>
        <xdr:to>
          <xdr:col>2</xdr:col>
          <xdr:colOff>990600</xdr:colOff>
          <xdr:row>110</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110</xdr:row>
          <xdr:rowOff>171450</xdr:rowOff>
        </xdr:from>
        <xdr:to>
          <xdr:col>2</xdr:col>
          <xdr:colOff>990600</xdr:colOff>
          <xdr:row>112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112</xdr:row>
          <xdr:rowOff>171450</xdr:rowOff>
        </xdr:from>
        <xdr:to>
          <xdr:col>2</xdr:col>
          <xdr:colOff>990600</xdr:colOff>
          <xdr:row>114</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114</xdr:row>
          <xdr:rowOff>171450</xdr:rowOff>
        </xdr:from>
        <xdr:to>
          <xdr:col>2</xdr:col>
          <xdr:colOff>990600</xdr:colOff>
          <xdr:row>116</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116</xdr:row>
          <xdr:rowOff>171450</xdr:rowOff>
        </xdr:from>
        <xdr:to>
          <xdr:col>2</xdr:col>
          <xdr:colOff>990600</xdr:colOff>
          <xdr:row>118</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118</xdr:row>
          <xdr:rowOff>171450</xdr:rowOff>
        </xdr:from>
        <xdr:to>
          <xdr:col>2</xdr:col>
          <xdr:colOff>990600</xdr:colOff>
          <xdr:row>120</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108</xdr:row>
          <xdr:rowOff>171450</xdr:rowOff>
        </xdr:from>
        <xdr:to>
          <xdr:col>7</xdr:col>
          <xdr:colOff>571500</xdr:colOff>
          <xdr:row>110</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110</xdr:row>
          <xdr:rowOff>171450</xdr:rowOff>
        </xdr:from>
        <xdr:to>
          <xdr:col>7</xdr:col>
          <xdr:colOff>571500</xdr:colOff>
          <xdr:row>112</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112</xdr:row>
          <xdr:rowOff>171450</xdr:rowOff>
        </xdr:from>
        <xdr:to>
          <xdr:col>7</xdr:col>
          <xdr:colOff>571500</xdr:colOff>
          <xdr:row>114</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96</xdr:row>
          <xdr:rowOff>171450</xdr:rowOff>
        </xdr:from>
        <xdr:to>
          <xdr:col>4</xdr:col>
          <xdr:colOff>542925</xdr:colOff>
          <xdr:row>98</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96</xdr:row>
          <xdr:rowOff>171450</xdr:rowOff>
        </xdr:from>
        <xdr:to>
          <xdr:col>5</xdr:col>
          <xdr:colOff>542925</xdr:colOff>
          <xdr:row>98</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171450</xdr:rowOff>
        </xdr:from>
        <xdr:to>
          <xdr:col>3</xdr:col>
          <xdr:colOff>571500</xdr:colOff>
          <xdr:row>40</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171450</xdr:rowOff>
        </xdr:from>
        <xdr:to>
          <xdr:col>4</xdr:col>
          <xdr:colOff>571500</xdr:colOff>
          <xdr:row>40</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171450</xdr:rowOff>
        </xdr:from>
        <xdr:to>
          <xdr:col>3</xdr:col>
          <xdr:colOff>571500</xdr:colOff>
          <xdr:row>40</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171450</xdr:rowOff>
        </xdr:from>
        <xdr:to>
          <xdr:col>4</xdr:col>
          <xdr:colOff>571500</xdr:colOff>
          <xdr:row>40</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300083</xdr:colOff>
      <xdr:row>51</xdr:row>
      <xdr:rowOff>180312</xdr:rowOff>
    </xdr:from>
    <xdr:to>
      <xdr:col>16</xdr:col>
      <xdr:colOff>149494</xdr:colOff>
      <xdr:row>62</xdr:row>
      <xdr:rowOff>169205</xdr:rowOff>
    </xdr:to>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stretch>
          <a:fillRect/>
        </a:stretch>
      </xdr:blipFill>
      <xdr:spPr>
        <a:xfrm>
          <a:off x="8480153" y="8874732"/>
          <a:ext cx="1680116" cy="1690058"/>
        </a:xfrm>
        <a:prstGeom prst="rect">
          <a:avLst/>
        </a:prstGeom>
      </xdr:spPr>
    </xdr:pic>
    <xdr:clientData/>
  </xdr:twoCellAnchor>
  <xdr:twoCellAnchor editAs="oneCell">
    <xdr:from>
      <xdr:col>2</xdr:col>
      <xdr:colOff>309934</xdr:colOff>
      <xdr:row>51</xdr:row>
      <xdr:rowOff>120430</xdr:rowOff>
    </xdr:from>
    <xdr:to>
      <xdr:col>3</xdr:col>
      <xdr:colOff>722424</xdr:colOff>
      <xdr:row>63</xdr:row>
      <xdr:rowOff>155209</xdr:rowOff>
    </xdr:to>
    <xdr:pic>
      <xdr:nvPicPr>
        <xdr:cNvPr id="13" name="Grafik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a:stretch>
          <a:fillRect/>
        </a:stretch>
      </xdr:blipFill>
      <xdr:spPr>
        <a:xfrm>
          <a:off x="1016689" y="8818660"/>
          <a:ext cx="1955519" cy="1918824"/>
        </a:xfrm>
        <a:prstGeom prst="rect">
          <a:avLst/>
        </a:prstGeom>
      </xdr:spPr>
    </xdr:pic>
    <xdr:clientData/>
  </xdr:twoCellAnchor>
  <xdr:twoCellAnchor editAs="oneCell">
    <xdr:from>
      <xdr:col>2</xdr:col>
      <xdr:colOff>866423</xdr:colOff>
      <xdr:row>43</xdr:row>
      <xdr:rowOff>41413</xdr:rowOff>
    </xdr:from>
    <xdr:to>
      <xdr:col>3</xdr:col>
      <xdr:colOff>220223</xdr:colOff>
      <xdr:row>48</xdr:row>
      <xdr:rowOff>16366</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a:stretch>
          <a:fillRect/>
        </a:stretch>
      </xdr:blipFill>
      <xdr:spPr>
        <a:xfrm>
          <a:off x="1569368" y="7251838"/>
          <a:ext cx="878276" cy="902688"/>
        </a:xfrm>
        <a:prstGeom prst="rect">
          <a:avLst/>
        </a:prstGeom>
      </xdr:spPr>
    </xdr:pic>
    <xdr:clientData/>
  </xdr:twoCellAnchor>
  <xdr:twoCellAnchor editAs="oneCell">
    <xdr:from>
      <xdr:col>5</xdr:col>
      <xdr:colOff>355407</xdr:colOff>
      <xdr:row>43</xdr:row>
      <xdr:rowOff>20376</xdr:rowOff>
    </xdr:from>
    <xdr:to>
      <xdr:col>7</xdr:col>
      <xdr:colOff>56734</xdr:colOff>
      <xdr:row>48</xdr:row>
      <xdr:rowOff>19035</xdr:rowOff>
    </xdr:to>
    <xdr:pic>
      <xdr:nvPicPr>
        <xdr:cNvPr id="15" name="Grafik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0"/>
        <a:stretch>
          <a:fillRect/>
        </a:stretch>
      </xdr:blipFill>
      <xdr:spPr>
        <a:xfrm>
          <a:off x="3664392" y="7226991"/>
          <a:ext cx="920528" cy="930204"/>
        </a:xfrm>
        <a:prstGeom prst="rect">
          <a:avLst/>
        </a:prstGeom>
      </xdr:spPr>
    </xdr:pic>
    <xdr:clientData/>
  </xdr:twoCellAnchor>
  <xdr:twoCellAnchor editAs="oneCell">
    <xdr:from>
      <xdr:col>8</xdr:col>
      <xdr:colOff>331303</xdr:colOff>
      <xdr:row>43</xdr:row>
      <xdr:rowOff>35719</xdr:rowOff>
    </xdr:from>
    <xdr:to>
      <xdr:col>9</xdr:col>
      <xdr:colOff>459442</xdr:colOff>
      <xdr:row>48</xdr:row>
      <xdr:rowOff>18354</xdr:rowOff>
    </xdr:to>
    <xdr:pic>
      <xdr:nvPicPr>
        <xdr:cNvPr id="16" name="Grafik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a:stretch>
          <a:fillRect/>
        </a:stretch>
      </xdr:blipFill>
      <xdr:spPr>
        <a:xfrm>
          <a:off x="5343834" y="7512844"/>
          <a:ext cx="913952" cy="958948"/>
        </a:xfrm>
        <a:prstGeom prst="rect">
          <a:avLst/>
        </a:prstGeom>
      </xdr:spPr>
    </xdr:pic>
    <xdr:clientData/>
  </xdr:twoCellAnchor>
  <xdr:twoCellAnchor editAs="oneCell">
    <xdr:from>
      <xdr:col>11</xdr:col>
      <xdr:colOff>335775</xdr:colOff>
      <xdr:row>43</xdr:row>
      <xdr:rowOff>17856</xdr:rowOff>
    </xdr:from>
    <xdr:to>
      <xdr:col>13</xdr:col>
      <xdr:colOff>16447</xdr:colOff>
      <xdr:row>48</xdr:row>
      <xdr:rowOff>15785</xdr:rowOff>
    </xdr:to>
    <xdr:pic>
      <xdr:nvPicPr>
        <xdr:cNvPr id="17" name="Grafik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a:stretch>
          <a:fillRect/>
        </a:stretch>
      </xdr:blipFill>
      <xdr:spPr>
        <a:xfrm>
          <a:off x="7296645" y="7232091"/>
          <a:ext cx="905587" cy="921854"/>
        </a:xfrm>
        <a:prstGeom prst="rect">
          <a:avLst/>
        </a:prstGeom>
      </xdr:spPr>
    </xdr:pic>
    <xdr:clientData/>
  </xdr:twoCellAnchor>
  <xdr:twoCellAnchor editAs="oneCell">
    <xdr:from>
      <xdr:col>13</xdr:col>
      <xdr:colOff>340747</xdr:colOff>
      <xdr:row>148</xdr:row>
      <xdr:rowOff>71253</xdr:rowOff>
    </xdr:from>
    <xdr:to>
      <xdr:col>18</xdr:col>
      <xdr:colOff>478234</xdr:colOff>
      <xdr:row>153</xdr:row>
      <xdr:rowOff>59303</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a:stretch>
          <a:fillRect/>
        </a:stretch>
      </xdr:blipFill>
      <xdr:spPr>
        <a:xfrm>
          <a:off x="8522722" y="24567648"/>
          <a:ext cx="3181676" cy="8910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X154"/>
  <sheetViews>
    <sheetView tabSelected="1" topLeftCell="A10" zoomScale="80" zoomScaleNormal="80" workbookViewId="0">
      <selection activeCell="H38" sqref="H38"/>
    </sheetView>
  </sheetViews>
  <sheetFormatPr baseColWidth="10" defaultColWidth="8.85546875" defaultRowHeight="15" x14ac:dyDescent="0.25"/>
  <cols>
    <col min="1" max="2" width="5.140625" style="2" customWidth="1"/>
    <col min="3" max="3" width="22.5703125" style="2" customWidth="1"/>
    <col min="4" max="4" width="12.140625" style="2" customWidth="1"/>
    <col min="5" max="5" width="11.85546875" style="2" customWidth="1"/>
    <col min="6" max="8" width="8.85546875" style="2"/>
    <col min="9" max="9" width="11.85546875" style="2" customWidth="1"/>
    <col min="10" max="23" width="8.85546875" style="2"/>
    <col min="24" max="24" width="5.28515625" style="2" customWidth="1"/>
    <col min="25" max="16384" width="8.85546875" style="2"/>
  </cols>
  <sheetData>
    <row r="1" spans="1:17" ht="14.45" customHeight="1" x14ac:dyDescent="0.3">
      <c r="A1" s="37" t="str">
        <f>IF(SUM(P15:P18)=4, "Planungsbogen vervollständigt","Bitte verfolgständigen Sie den Planungsbogen.")</f>
        <v>Bitte verfolgständigen Sie den Planungsbogen.</v>
      </c>
      <c r="B1" s="10"/>
      <c r="C1" s="11" t="s">
        <v>21</v>
      </c>
    </row>
    <row r="2" spans="1:17" x14ac:dyDescent="0.25">
      <c r="A2" s="38"/>
      <c r="B2" s="10"/>
      <c r="C2" s="39" t="s">
        <v>92</v>
      </c>
      <c r="D2" s="39"/>
      <c r="E2" s="39"/>
      <c r="F2" s="39"/>
      <c r="G2" s="39"/>
      <c r="H2" s="39"/>
      <c r="I2" s="39"/>
      <c r="J2" s="39"/>
      <c r="K2" s="39"/>
      <c r="L2" s="39"/>
      <c r="M2" s="39"/>
      <c r="N2" s="39"/>
      <c r="O2" s="39"/>
      <c r="P2" s="39"/>
    </row>
    <row r="3" spans="1:17" x14ac:dyDescent="0.25">
      <c r="A3" s="38"/>
      <c r="B3" s="10"/>
      <c r="C3" s="39"/>
      <c r="D3" s="39"/>
      <c r="E3" s="39"/>
      <c r="F3" s="39"/>
      <c r="G3" s="39"/>
      <c r="H3" s="39"/>
      <c r="I3" s="39"/>
      <c r="J3" s="39"/>
      <c r="K3" s="39"/>
      <c r="L3" s="39"/>
      <c r="M3" s="39"/>
      <c r="N3" s="39"/>
      <c r="O3" s="39"/>
      <c r="P3" s="39"/>
    </row>
    <row r="4" spans="1:17" x14ac:dyDescent="0.25">
      <c r="A4" s="38"/>
      <c r="B4" s="10"/>
      <c r="C4" s="39"/>
      <c r="D4" s="39"/>
      <c r="E4" s="39"/>
      <c r="F4" s="39"/>
      <c r="G4" s="39"/>
      <c r="H4" s="39"/>
      <c r="I4" s="39"/>
      <c r="J4" s="39"/>
      <c r="K4" s="39"/>
      <c r="L4" s="39"/>
      <c r="M4" s="39"/>
      <c r="N4" s="39"/>
      <c r="O4" s="39"/>
      <c r="P4" s="39"/>
    </row>
    <row r="5" spans="1:17" x14ac:dyDescent="0.25">
      <c r="A5" s="38"/>
      <c r="B5" s="10"/>
      <c r="C5" s="39"/>
      <c r="D5" s="39"/>
      <c r="E5" s="39"/>
      <c r="F5" s="39"/>
      <c r="G5" s="39"/>
      <c r="H5" s="39"/>
      <c r="I5" s="39"/>
      <c r="J5" s="39"/>
      <c r="K5" s="39"/>
      <c r="L5" s="39"/>
      <c r="M5" s="39"/>
      <c r="N5" s="39"/>
      <c r="O5" s="39"/>
      <c r="P5" s="39"/>
    </row>
    <row r="6" spans="1:17" x14ac:dyDescent="0.25">
      <c r="A6" s="38"/>
      <c r="B6" s="10"/>
      <c r="C6" s="39"/>
      <c r="D6" s="39"/>
      <c r="E6" s="39"/>
      <c r="F6" s="39"/>
      <c r="G6" s="39"/>
      <c r="H6" s="39"/>
      <c r="I6" s="39"/>
      <c r="J6" s="39"/>
      <c r="K6" s="39"/>
      <c r="L6" s="39"/>
      <c r="M6" s="39"/>
      <c r="N6" s="39"/>
      <c r="O6" s="39"/>
      <c r="P6" s="39"/>
    </row>
    <row r="7" spans="1:17" ht="29.45" customHeight="1" x14ac:dyDescent="0.25">
      <c r="A7" s="38"/>
      <c r="B7" s="10"/>
      <c r="C7" s="39"/>
      <c r="D7" s="39"/>
      <c r="E7" s="39"/>
      <c r="F7" s="39"/>
      <c r="G7" s="39"/>
      <c r="H7" s="39"/>
      <c r="I7" s="39"/>
      <c r="J7" s="39"/>
      <c r="K7" s="39"/>
      <c r="L7" s="39"/>
      <c r="M7" s="39"/>
      <c r="N7" s="39"/>
      <c r="O7" s="39"/>
      <c r="P7" s="39"/>
    </row>
    <row r="8" spans="1:17" x14ac:dyDescent="0.25">
      <c r="A8" s="38"/>
      <c r="B8" s="10"/>
      <c r="C8" s="39"/>
      <c r="D8" s="39"/>
      <c r="E8" s="39"/>
      <c r="F8" s="39"/>
      <c r="G8" s="39"/>
      <c r="H8" s="39"/>
      <c r="I8" s="39"/>
      <c r="J8" s="39"/>
      <c r="K8" s="39"/>
      <c r="L8" s="39"/>
      <c r="M8" s="39"/>
      <c r="N8" s="39"/>
      <c r="O8" s="39"/>
      <c r="P8" s="39"/>
    </row>
    <row r="9" spans="1:17" ht="15.75" x14ac:dyDescent="0.25">
      <c r="A9" s="38"/>
      <c r="B9" s="10"/>
      <c r="C9" s="31" t="s">
        <v>22</v>
      </c>
    </row>
    <row r="10" spans="1:17" ht="15.75" x14ac:dyDescent="0.25">
      <c r="A10" s="38"/>
      <c r="B10" s="10"/>
      <c r="C10" s="12"/>
    </row>
    <row r="11" spans="1:17" ht="15.75" x14ac:dyDescent="0.25">
      <c r="A11" s="38"/>
      <c r="B11" s="10"/>
      <c r="C11" s="31" t="s">
        <v>100</v>
      </c>
    </row>
    <row r="12" spans="1:17" x14ac:dyDescent="0.25">
      <c r="A12" s="38"/>
      <c r="B12" s="10"/>
    </row>
    <row r="13" spans="1:17" ht="15.75" x14ac:dyDescent="0.25">
      <c r="A13" s="38"/>
      <c r="B13" s="10"/>
      <c r="C13" s="13" t="s">
        <v>37</v>
      </c>
    </row>
    <row r="14" spans="1:17" ht="15.75" thickBot="1" x14ac:dyDescent="0.3">
      <c r="A14" s="38"/>
      <c r="B14" s="10"/>
      <c r="K14" s="1"/>
      <c r="L14" s="1"/>
      <c r="M14" s="1"/>
      <c r="O14" s="1" t="s">
        <v>23</v>
      </c>
      <c r="P14" s="1" t="str">
        <f>IF(SUM(P15:P18)+Q19&gt;=5,"ja","nein")</f>
        <v>nein</v>
      </c>
      <c r="Q14" s="1"/>
    </row>
    <row r="15" spans="1:17" ht="15.75" thickBot="1" x14ac:dyDescent="0.3">
      <c r="A15" s="38"/>
      <c r="B15" s="10"/>
      <c r="C15" s="2" t="s">
        <v>31</v>
      </c>
      <c r="D15" s="33"/>
      <c r="E15" s="34"/>
      <c r="F15" s="34"/>
      <c r="G15" s="34"/>
      <c r="H15" s="34"/>
      <c r="I15" s="35"/>
      <c r="K15" s="1"/>
      <c r="L15" s="1"/>
      <c r="M15" s="1"/>
      <c r="O15" s="1" t="s">
        <v>24</v>
      </c>
      <c r="P15" s="1">
        <f>IF(D15="",0,IF(D17="",0,IF(D19="",0,IF(D21="",0,IF(D23="",0,IF(D25="",0,IF(D27="",0,1)))))))</f>
        <v>0</v>
      </c>
      <c r="Q15" s="1"/>
    </row>
    <row r="16" spans="1:17" ht="7.9" customHeight="1" thickBot="1" x14ac:dyDescent="0.3">
      <c r="A16" s="38"/>
      <c r="B16" s="10"/>
      <c r="K16" s="1"/>
      <c r="L16" s="1"/>
      <c r="M16" s="1"/>
      <c r="O16" s="1" t="s">
        <v>25</v>
      </c>
      <c r="P16" s="1">
        <f>IF(C32=TRUE,1,IF(C34=TRUE,1,IF(C36=TRUE,1,IF(C38=TRUE,1,0))))</f>
        <v>0</v>
      </c>
      <c r="Q16" s="1"/>
    </row>
    <row r="17" spans="1:18" ht="15.75" thickBot="1" x14ac:dyDescent="0.3">
      <c r="A17" s="38"/>
      <c r="B17" s="10"/>
      <c r="C17" s="2" t="s">
        <v>0</v>
      </c>
      <c r="D17" s="33"/>
      <c r="E17" s="34"/>
      <c r="F17" s="34"/>
      <c r="G17" s="34"/>
      <c r="H17" s="34"/>
      <c r="I17" s="35"/>
      <c r="K17" s="1"/>
      <c r="L17" s="1"/>
      <c r="M17" s="1"/>
      <c r="O17" s="1" t="s">
        <v>26</v>
      </c>
      <c r="P17" s="1">
        <f>IF(D40=TRUE,1,IF(G40=TRUE,1,0))</f>
        <v>0</v>
      </c>
      <c r="Q17" s="1"/>
    </row>
    <row r="18" spans="1:18" ht="7.9" customHeight="1" thickBot="1" x14ac:dyDescent="0.3">
      <c r="A18" s="38"/>
      <c r="B18" s="10"/>
      <c r="K18" s="1"/>
      <c r="L18" s="1"/>
      <c r="M18" s="1"/>
      <c r="O18" s="1" t="s">
        <v>27</v>
      </c>
      <c r="P18" s="1">
        <f>IF(L38="",0,1)</f>
        <v>0</v>
      </c>
      <c r="Q18" s="1"/>
    </row>
    <row r="19" spans="1:18" ht="15.75" thickBot="1" x14ac:dyDescent="0.3">
      <c r="A19" s="38"/>
      <c r="B19" s="10"/>
      <c r="C19" s="2" t="s">
        <v>32</v>
      </c>
      <c r="D19" s="33" t="s">
        <v>99</v>
      </c>
      <c r="E19" s="34"/>
      <c r="F19" s="34"/>
      <c r="G19" s="34"/>
      <c r="H19" s="34"/>
      <c r="I19" s="35"/>
      <c r="K19" s="1" t="str">
        <f>CONCATENATE(D19&amp;" "&amp;D21&amp;" "&amp;D23)</f>
        <v xml:space="preserve">   </v>
      </c>
      <c r="L19" s="1"/>
      <c r="M19" s="1"/>
      <c r="O19" s="1" t="s">
        <v>86</v>
      </c>
      <c r="P19" s="1">
        <f>IF(SUM(K79:K80)=2,1,0)</f>
        <v>0</v>
      </c>
      <c r="Q19" s="1">
        <f>IF(P19+P20&gt;=1,1,0)</f>
        <v>0</v>
      </c>
    </row>
    <row r="20" spans="1:18" ht="7.9" customHeight="1" thickBot="1" x14ac:dyDescent="0.3">
      <c r="A20" s="38"/>
      <c r="B20" s="10"/>
      <c r="K20" s="1"/>
      <c r="L20" s="1"/>
      <c r="M20" s="1"/>
      <c r="O20" s="1" t="s">
        <v>87</v>
      </c>
      <c r="P20" s="1">
        <f>IF(SUM(F111:F114)=4,1,0)</f>
        <v>0</v>
      </c>
      <c r="Q20" s="1"/>
    </row>
    <row r="21" spans="1:18" ht="15.75" thickBot="1" x14ac:dyDescent="0.3">
      <c r="A21" s="38"/>
      <c r="B21" s="10"/>
      <c r="C21" s="2" t="s">
        <v>1</v>
      </c>
      <c r="D21" s="33"/>
      <c r="E21" s="34"/>
      <c r="F21" s="34"/>
      <c r="G21" s="34"/>
      <c r="H21" s="34"/>
      <c r="I21" s="35"/>
      <c r="K21" s="1"/>
      <c r="L21" s="1"/>
      <c r="M21" s="1"/>
    </row>
    <row r="22" spans="1:18" ht="7.9" customHeight="1" thickBot="1" x14ac:dyDescent="0.3">
      <c r="A22" s="38"/>
      <c r="B22" s="10"/>
    </row>
    <row r="23" spans="1:18" ht="15.75" thickBot="1" x14ac:dyDescent="0.3">
      <c r="A23" s="38"/>
      <c r="B23" s="10"/>
      <c r="C23" s="2" t="s">
        <v>2</v>
      </c>
      <c r="D23" s="33"/>
      <c r="E23" s="34"/>
      <c r="F23" s="34"/>
      <c r="G23" s="34"/>
      <c r="H23" s="34"/>
      <c r="I23" s="35"/>
    </row>
    <row r="24" spans="1:18" ht="7.9" customHeight="1" thickBot="1" x14ac:dyDescent="0.3">
      <c r="A24" s="38"/>
      <c r="B24" s="10"/>
    </row>
    <row r="25" spans="1:18" ht="15.75" thickBot="1" x14ac:dyDescent="0.3">
      <c r="A25" s="38"/>
      <c r="B25" s="10"/>
      <c r="C25" s="2" t="s">
        <v>3</v>
      </c>
      <c r="D25" s="33"/>
      <c r="E25" s="34"/>
      <c r="F25" s="34"/>
      <c r="G25" s="34"/>
      <c r="H25" s="34"/>
      <c r="I25" s="35"/>
    </row>
    <row r="26" spans="1:18" ht="7.9" customHeight="1" thickBot="1" x14ac:dyDescent="0.3">
      <c r="A26" s="38"/>
      <c r="B26" s="10"/>
    </row>
    <row r="27" spans="1:18" ht="15.75" thickBot="1" x14ac:dyDescent="0.3">
      <c r="A27" s="38"/>
      <c r="B27" s="10"/>
      <c r="C27" s="2" t="s">
        <v>4</v>
      </c>
      <c r="D27" s="36"/>
      <c r="E27" s="34"/>
      <c r="F27" s="34"/>
      <c r="G27" s="34"/>
      <c r="H27" s="34"/>
      <c r="I27" s="35"/>
    </row>
    <row r="28" spans="1:18" x14ac:dyDescent="0.25">
      <c r="A28" s="38"/>
      <c r="B28" s="10"/>
    </row>
    <row r="29" spans="1:18" x14ac:dyDescent="0.25">
      <c r="A29" s="38"/>
      <c r="B29" s="10"/>
    </row>
    <row r="30" spans="1:18" ht="15.75" x14ac:dyDescent="0.25">
      <c r="A30" s="38"/>
      <c r="B30" s="10"/>
      <c r="C30" s="13" t="s">
        <v>36</v>
      </c>
    </row>
    <row r="31" spans="1:18" ht="5.45" customHeight="1" x14ac:dyDescent="0.25">
      <c r="A31" s="38"/>
      <c r="B31" s="10"/>
      <c r="C31" s="14"/>
      <c r="D31" s="15"/>
      <c r="E31" s="15"/>
      <c r="F31" s="15"/>
      <c r="G31" s="15"/>
      <c r="H31" s="15"/>
      <c r="I31" s="15"/>
      <c r="J31" s="15"/>
      <c r="K31" s="15"/>
      <c r="L31" s="15"/>
      <c r="M31" s="15"/>
      <c r="N31" s="15"/>
      <c r="O31" s="15"/>
      <c r="P31" s="15"/>
      <c r="Q31" s="16"/>
    </row>
    <row r="32" spans="1:18" x14ac:dyDescent="0.25">
      <c r="A32" s="38"/>
      <c r="B32" s="10"/>
      <c r="C32" s="9" t="b">
        <v>0</v>
      </c>
      <c r="D32" s="2" t="s">
        <v>5</v>
      </c>
      <c r="G32" s="1" t="str">
        <f>IF(C32=TRUE,"Einfamilienhaus",IF(C34=TRUE,"Mehrfamilienhaus",IF(C36=TRUE,"Gewerbe / Industriegebäude",IF(C38=TRUE,"Landwirtschaftliches Gebäude",""))))</f>
        <v/>
      </c>
      <c r="K32" s="29" t="b">
        <v>0</v>
      </c>
      <c r="L32" s="2" t="s">
        <v>33</v>
      </c>
      <c r="Q32" s="4"/>
      <c r="R32" s="1" t="str">
        <f>IF(K32=TRUE,L32,IF(K34=TRUE,L34,"unbekannt"))</f>
        <v>unbekannt</v>
      </c>
    </row>
    <row r="33" spans="1:24" ht="7.9" customHeight="1" x14ac:dyDescent="0.25">
      <c r="A33" s="38"/>
      <c r="B33" s="10"/>
      <c r="C33" s="17"/>
      <c r="Q33" s="4"/>
    </row>
    <row r="34" spans="1:24" x14ac:dyDescent="0.25">
      <c r="A34" s="38"/>
      <c r="B34" s="10"/>
      <c r="C34" s="9" t="b">
        <v>0</v>
      </c>
      <c r="D34" s="2" t="s">
        <v>6</v>
      </c>
      <c r="K34" s="29" t="b">
        <v>0</v>
      </c>
      <c r="L34" s="2" t="s">
        <v>34</v>
      </c>
      <c r="Q34" s="4"/>
    </row>
    <row r="35" spans="1:24" ht="7.9" customHeight="1" thickBot="1" x14ac:dyDescent="0.3">
      <c r="A35" s="38"/>
      <c r="B35" s="10"/>
      <c r="C35" s="17"/>
      <c r="Q35" s="4"/>
    </row>
    <row r="36" spans="1:24" ht="15.75" thickBot="1" x14ac:dyDescent="0.3">
      <c r="A36" s="38"/>
      <c r="B36" s="10"/>
      <c r="C36" s="9" t="b">
        <v>0</v>
      </c>
      <c r="D36" s="2" t="s">
        <v>11</v>
      </c>
      <c r="K36" s="2" t="s">
        <v>39</v>
      </c>
      <c r="L36" s="33"/>
      <c r="M36" s="35"/>
      <c r="Q36" s="4"/>
    </row>
    <row r="37" spans="1:24" ht="7.9" customHeight="1" thickBot="1" x14ac:dyDescent="0.3">
      <c r="A37" s="38"/>
      <c r="B37" s="10"/>
      <c r="C37" s="17"/>
      <c r="Q37" s="4"/>
    </row>
    <row r="38" spans="1:24" ht="15.75" thickBot="1" x14ac:dyDescent="0.3">
      <c r="A38" s="38"/>
      <c r="B38" s="10"/>
      <c r="C38" s="9" t="b">
        <v>0</v>
      </c>
      <c r="D38" s="2" t="s">
        <v>7</v>
      </c>
      <c r="K38" s="18" t="s">
        <v>40</v>
      </c>
      <c r="L38" s="33"/>
      <c r="M38" s="35"/>
      <c r="Q38" s="4"/>
    </row>
    <row r="39" spans="1:24" x14ac:dyDescent="0.25">
      <c r="A39" s="38"/>
      <c r="B39" s="10"/>
      <c r="C39" s="17"/>
      <c r="Q39" s="4"/>
    </row>
    <row r="40" spans="1:24" x14ac:dyDescent="0.25">
      <c r="A40" s="38"/>
      <c r="B40" s="10"/>
      <c r="C40" s="19" t="s">
        <v>8</v>
      </c>
      <c r="D40" s="29" t="b">
        <v>0</v>
      </c>
      <c r="E40" s="2" t="s">
        <v>9</v>
      </c>
      <c r="F40" s="2" t="s">
        <v>10</v>
      </c>
      <c r="G40" s="29" t="b">
        <v>0</v>
      </c>
      <c r="H40" s="1" t="str">
        <f>IF(D40=TRUE,"ja",IF(G40=TRUE,"nein","unbekannt"))</f>
        <v>unbekannt</v>
      </c>
      <c r="Q40" s="4"/>
    </row>
    <row r="41" spans="1:24" ht="7.9" customHeight="1" x14ac:dyDescent="0.25">
      <c r="A41" s="38"/>
      <c r="B41" s="10"/>
      <c r="C41" s="20"/>
      <c r="D41" s="21"/>
      <c r="E41" s="21"/>
      <c r="F41" s="21"/>
      <c r="G41" s="21"/>
      <c r="H41" s="21"/>
      <c r="I41" s="21"/>
      <c r="J41" s="21"/>
      <c r="K41" s="21"/>
      <c r="L41" s="22"/>
      <c r="M41" s="22"/>
      <c r="N41" s="22"/>
      <c r="O41" s="22"/>
      <c r="P41" s="22"/>
      <c r="Q41" s="23"/>
    </row>
    <row r="42" spans="1:24" x14ac:dyDescent="0.25">
      <c r="A42" s="38"/>
      <c r="B42" s="10"/>
    </row>
    <row r="43" spans="1:24" ht="15.75" x14ac:dyDescent="0.25">
      <c r="A43" s="38"/>
      <c r="B43" s="10"/>
      <c r="C43" s="13" t="s">
        <v>35</v>
      </c>
    </row>
    <row r="44" spans="1:24" x14ac:dyDescent="0.25">
      <c r="A44" s="38"/>
      <c r="B44" s="10"/>
      <c r="C44" s="14"/>
      <c r="D44" s="15"/>
      <c r="E44" s="15"/>
      <c r="F44" s="15"/>
      <c r="G44" s="15"/>
      <c r="H44" s="15"/>
      <c r="I44" s="15"/>
      <c r="J44" s="15"/>
      <c r="K44" s="15"/>
      <c r="L44" s="15"/>
      <c r="M44" s="15"/>
      <c r="N44" s="15"/>
      <c r="O44" s="15"/>
      <c r="P44" s="15"/>
      <c r="Q44" s="15"/>
      <c r="R44" s="15"/>
      <c r="S44" s="15"/>
      <c r="T44" s="15"/>
      <c r="U44" s="15"/>
      <c r="V44" s="15"/>
      <c r="W44" s="15"/>
      <c r="X44" s="16"/>
    </row>
    <row r="45" spans="1:24" x14ac:dyDescent="0.25">
      <c r="A45" s="38"/>
      <c r="B45" s="10"/>
      <c r="C45" s="17" t="s">
        <v>12</v>
      </c>
      <c r="X45" s="4"/>
    </row>
    <row r="46" spans="1:24" x14ac:dyDescent="0.25">
      <c r="A46" s="38"/>
      <c r="B46" s="10"/>
      <c r="C46" s="17"/>
      <c r="X46" s="4"/>
    </row>
    <row r="47" spans="1:24" ht="15.75" thickBot="1" x14ac:dyDescent="0.3">
      <c r="A47" s="38"/>
      <c r="B47" s="10"/>
      <c r="C47" s="17"/>
      <c r="X47" s="4"/>
    </row>
    <row r="48" spans="1:24" ht="15.75" thickBot="1" x14ac:dyDescent="0.3">
      <c r="A48" s="38"/>
      <c r="B48" s="10"/>
      <c r="C48" s="17"/>
      <c r="O48" s="33"/>
      <c r="P48" s="35"/>
      <c r="X48" s="4"/>
    </row>
    <row r="49" spans="1:24" x14ac:dyDescent="0.25">
      <c r="A49" s="38"/>
      <c r="B49" s="10"/>
      <c r="C49" s="9" t="b">
        <v>0</v>
      </c>
      <c r="D49" s="2" t="s">
        <v>38</v>
      </c>
      <c r="F49" s="29" t="b">
        <v>0</v>
      </c>
      <c r="G49" s="2" t="s">
        <v>41</v>
      </c>
      <c r="I49" s="29" t="b">
        <v>0</v>
      </c>
      <c r="J49" s="2" t="s">
        <v>42</v>
      </c>
      <c r="L49" s="29" t="b">
        <v>0</v>
      </c>
      <c r="M49" s="2" t="s">
        <v>43</v>
      </c>
      <c r="O49" s="29" t="b">
        <v>0</v>
      </c>
      <c r="P49" s="2" t="s">
        <v>13</v>
      </c>
      <c r="R49" s="1" t="b">
        <f>IF(C49=TRUE,D49,IF(F49=TRUE,G49,IF(I49=TRUE,J49,IF(L49=TRUE,M49,IF(O49=TRUE,O48)))))</f>
        <v>0</v>
      </c>
      <c r="X49" s="4"/>
    </row>
    <row r="50" spans="1:24" x14ac:dyDescent="0.25">
      <c r="A50" s="38"/>
      <c r="B50" s="10"/>
      <c r="C50" s="17"/>
      <c r="X50" s="4"/>
    </row>
    <row r="51" spans="1:24" ht="15.75" x14ac:dyDescent="0.25">
      <c r="A51" s="38"/>
      <c r="B51" s="10"/>
      <c r="C51" s="24" t="s">
        <v>14</v>
      </c>
      <c r="X51" s="4"/>
    </row>
    <row r="52" spans="1:24" x14ac:dyDescent="0.25">
      <c r="A52" s="38"/>
      <c r="B52" s="10"/>
      <c r="C52" s="17"/>
      <c r="N52" s="2" t="s">
        <v>85</v>
      </c>
      <c r="X52" s="4"/>
    </row>
    <row r="53" spans="1:24" x14ac:dyDescent="0.25">
      <c r="A53" s="38"/>
      <c r="B53" s="10"/>
      <c r="C53" s="17"/>
      <c r="H53" s="2" t="s">
        <v>20</v>
      </c>
      <c r="X53" s="4"/>
    </row>
    <row r="54" spans="1:24" ht="15.75" thickBot="1" x14ac:dyDescent="0.3">
      <c r="A54" s="38"/>
      <c r="B54" s="10"/>
      <c r="C54" s="17"/>
      <c r="J54" s="1">
        <v>2</v>
      </c>
      <c r="K54" s="1">
        <v>50</v>
      </c>
      <c r="V54" s="1">
        <v>2</v>
      </c>
      <c r="W54" s="1">
        <v>50</v>
      </c>
      <c r="X54" s="4"/>
    </row>
    <row r="55" spans="1:24" ht="15.75" thickBot="1" x14ac:dyDescent="0.3">
      <c r="A55" s="38"/>
      <c r="B55" s="10"/>
      <c r="C55" s="17"/>
      <c r="F55" s="2" t="s">
        <v>15</v>
      </c>
      <c r="H55" s="2" t="s">
        <v>44</v>
      </c>
      <c r="J55" s="33"/>
      <c r="K55" s="35"/>
      <c r="L55" s="1">
        <f>IF(V55="",J55,IF(J55="",V55,""))</f>
        <v>0</v>
      </c>
      <c r="R55" s="2" t="s">
        <v>15</v>
      </c>
      <c r="T55" s="2" t="s">
        <v>44</v>
      </c>
      <c r="V55" s="33"/>
      <c r="W55" s="35"/>
      <c r="X55" s="4"/>
    </row>
    <row r="56" spans="1:24" ht="7.9" customHeight="1" thickBot="1" x14ac:dyDescent="0.3">
      <c r="A56" s="38"/>
      <c r="B56" s="10"/>
      <c r="C56" s="17"/>
      <c r="J56" s="1">
        <v>2</v>
      </c>
      <c r="K56" s="1">
        <v>50</v>
      </c>
      <c r="L56" s="1"/>
      <c r="V56" s="1">
        <v>2</v>
      </c>
      <c r="W56" s="1">
        <v>50</v>
      </c>
      <c r="X56" s="4"/>
    </row>
    <row r="57" spans="1:24" ht="15.75" thickBot="1" x14ac:dyDescent="0.3">
      <c r="A57" s="38"/>
      <c r="B57" s="10"/>
      <c r="C57" s="17"/>
      <c r="F57" s="2" t="s">
        <v>16</v>
      </c>
      <c r="H57" s="2" t="s">
        <v>44</v>
      </c>
      <c r="J57" s="33"/>
      <c r="K57" s="35"/>
      <c r="L57" s="1">
        <f>IF(V57="",J57,IF(J57="",V57,""))</f>
        <v>0</v>
      </c>
      <c r="R57" s="2" t="s">
        <v>16</v>
      </c>
      <c r="T57" s="2" t="s">
        <v>44</v>
      </c>
      <c r="V57" s="33"/>
      <c r="W57" s="35"/>
      <c r="X57" s="4"/>
    </row>
    <row r="58" spans="1:24" ht="7.9" customHeight="1" thickBot="1" x14ac:dyDescent="0.3">
      <c r="A58" s="38"/>
      <c r="B58" s="10"/>
      <c r="C58" s="17"/>
      <c r="J58" s="1">
        <v>0</v>
      </c>
      <c r="K58" s="1">
        <v>90</v>
      </c>
      <c r="L58" s="1"/>
      <c r="V58" s="1">
        <v>1</v>
      </c>
      <c r="W58" s="1">
        <v>10</v>
      </c>
      <c r="X58" s="4"/>
    </row>
    <row r="59" spans="1:24" ht="15.75" thickBot="1" x14ac:dyDescent="0.3">
      <c r="A59" s="38"/>
      <c r="B59" s="10"/>
      <c r="C59" s="17"/>
      <c r="F59" s="2" t="s">
        <v>17</v>
      </c>
      <c r="H59" s="2" t="s">
        <v>45</v>
      </c>
      <c r="J59" s="33"/>
      <c r="K59" s="35"/>
      <c r="L59" s="1"/>
      <c r="R59" s="2" t="s">
        <v>19</v>
      </c>
      <c r="T59" s="2" t="s">
        <v>47</v>
      </c>
      <c r="V59" s="33"/>
      <c r="W59" s="35"/>
      <c r="X59" s="4"/>
    </row>
    <row r="60" spans="1:24" ht="7.9" customHeight="1" thickBot="1" x14ac:dyDescent="0.3">
      <c r="A60" s="38"/>
      <c r="B60" s="10"/>
      <c r="C60" s="17"/>
      <c r="J60" s="1">
        <v>1</v>
      </c>
      <c r="K60" s="1">
        <v>50</v>
      </c>
      <c r="L60" s="1"/>
      <c r="X60" s="4"/>
    </row>
    <row r="61" spans="1:24" ht="15.75" thickBot="1" x14ac:dyDescent="0.3">
      <c r="A61" s="38"/>
      <c r="B61" s="10"/>
      <c r="C61" s="17"/>
      <c r="F61" s="2" t="s">
        <v>18</v>
      </c>
      <c r="H61" s="2" t="s">
        <v>46</v>
      </c>
      <c r="J61" s="33"/>
      <c r="K61" s="35"/>
      <c r="L61" s="1"/>
      <c r="X61" s="4"/>
    </row>
    <row r="62" spans="1:24" ht="7.9" customHeight="1" thickBot="1" x14ac:dyDescent="0.3">
      <c r="A62" s="38"/>
      <c r="B62" s="10"/>
      <c r="C62" s="17"/>
      <c r="J62" s="1">
        <v>1</v>
      </c>
      <c r="K62" s="1">
        <v>50</v>
      </c>
      <c r="L62" s="1"/>
      <c r="X62" s="4"/>
    </row>
    <row r="63" spans="1:24" ht="15.75" thickBot="1" x14ac:dyDescent="0.3">
      <c r="A63" s="38"/>
      <c r="B63" s="10"/>
      <c r="C63" s="17"/>
      <c r="F63" s="2" t="s">
        <v>19</v>
      </c>
      <c r="H63" s="2" t="s">
        <v>46</v>
      </c>
      <c r="J63" s="33"/>
      <c r="K63" s="35"/>
      <c r="L63" s="1">
        <f>IF(V59="",J63,IF(J63="",V59,""))</f>
        <v>0</v>
      </c>
      <c r="X63" s="4"/>
    </row>
    <row r="64" spans="1:24" x14ac:dyDescent="0.25">
      <c r="A64" s="38"/>
      <c r="B64" s="10"/>
      <c r="C64" s="25"/>
      <c r="D64" s="21"/>
      <c r="E64" s="21"/>
      <c r="F64" s="21"/>
      <c r="G64" s="21"/>
      <c r="H64" s="21"/>
      <c r="I64" s="21"/>
      <c r="J64" s="21"/>
      <c r="K64" s="21"/>
      <c r="L64" s="21"/>
      <c r="M64" s="21"/>
      <c r="N64" s="21"/>
      <c r="O64" s="21"/>
      <c r="P64" s="21"/>
      <c r="Q64" s="21"/>
      <c r="R64" s="21"/>
      <c r="S64" s="21"/>
      <c r="T64" s="21"/>
      <c r="U64" s="21"/>
      <c r="V64" s="21"/>
      <c r="W64" s="21"/>
      <c r="X64" s="23"/>
    </row>
    <row r="65" spans="1:19" ht="14.45" customHeight="1" x14ac:dyDescent="0.25">
      <c r="A65" s="38"/>
      <c r="B65" s="10"/>
      <c r="P65" s="41"/>
      <c r="Q65" s="41"/>
      <c r="R65" s="41"/>
      <c r="S65" s="41"/>
    </row>
    <row r="66" spans="1:19" x14ac:dyDescent="0.25">
      <c r="A66" s="38"/>
      <c r="B66" s="10"/>
      <c r="P66" s="41"/>
      <c r="Q66" s="41"/>
      <c r="R66" s="41"/>
      <c r="S66" s="41"/>
    </row>
    <row r="67" spans="1:19" ht="31.5" x14ac:dyDescent="0.5">
      <c r="A67" s="38"/>
      <c r="B67" s="10"/>
      <c r="C67" s="32" t="s">
        <v>97</v>
      </c>
      <c r="P67" s="41"/>
      <c r="Q67" s="41"/>
      <c r="R67" s="41"/>
      <c r="S67" s="41"/>
    </row>
    <row r="68" spans="1:19" x14ac:dyDescent="0.25">
      <c r="A68" s="38"/>
      <c r="B68" s="10"/>
      <c r="C68" s="40" t="s">
        <v>93</v>
      </c>
      <c r="D68" s="40"/>
      <c r="E68" s="40"/>
      <c r="F68" s="40"/>
      <c r="G68" s="40"/>
      <c r="H68" s="40"/>
      <c r="I68" s="40"/>
      <c r="J68" s="40"/>
      <c r="K68" s="40"/>
      <c r="L68" s="40"/>
      <c r="M68" s="40"/>
      <c r="N68" s="40"/>
    </row>
    <row r="69" spans="1:19" x14ac:dyDescent="0.25">
      <c r="A69" s="38"/>
      <c r="B69" s="10"/>
      <c r="C69" s="40"/>
      <c r="D69" s="40"/>
      <c r="E69" s="40"/>
      <c r="F69" s="40"/>
      <c r="G69" s="40"/>
      <c r="H69" s="40"/>
      <c r="I69" s="40"/>
      <c r="J69" s="40"/>
      <c r="K69" s="40"/>
      <c r="L69" s="40"/>
      <c r="M69" s="40"/>
      <c r="N69" s="40"/>
    </row>
    <row r="70" spans="1:19" x14ac:dyDescent="0.25">
      <c r="A70" s="38"/>
      <c r="B70" s="10"/>
    </row>
    <row r="71" spans="1:19" ht="15.75" thickBot="1" x14ac:dyDescent="0.3">
      <c r="A71" s="38"/>
      <c r="B71" s="10"/>
      <c r="C71" s="14"/>
      <c r="D71" s="15"/>
      <c r="E71" s="15"/>
      <c r="F71" s="6">
        <v>100</v>
      </c>
      <c r="G71" s="6">
        <v>500000</v>
      </c>
      <c r="H71" s="15"/>
      <c r="I71" s="15"/>
      <c r="J71" s="15"/>
      <c r="K71" s="15"/>
      <c r="L71" s="30" t="b">
        <v>0</v>
      </c>
      <c r="M71" s="30" t="b">
        <v>0</v>
      </c>
      <c r="N71" s="7" t="str">
        <f>IF(L71=TRUE,"ja",IF(M71=TRUE,"nein","unbekannt"))</f>
        <v>unbekannt</v>
      </c>
    </row>
    <row r="72" spans="1:19" ht="15.75" thickBot="1" x14ac:dyDescent="0.3">
      <c r="A72" s="38"/>
      <c r="B72" s="10"/>
      <c r="C72" s="17" t="s">
        <v>54</v>
      </c>
      <c r="F72" s="33"/>
      <c r="G72" s="35"/>
      <c r="H72" s="2" t="s">
        <v>29</v>
      </c>
      <c r="J72" s="2" t="s">
        <v>55</v>
      </c>
      <c r="M72" s="2" t="s">
        <v>9</v>
      </c>
      <c r="N72" s="4" t="s">
        <v>10</v>
      </c>
    </row>
    <row r="73" spans="1:19" ht="7.9" customHeight="1" thickBot="1" x14ac:dyDescent="0.3">
      <c r="A73" s="38"/>
      <c r="B73" s="10"/>
      <c r="C73" s="17"/>
      <c r="F73" s="1">
        <v>1</v>
      </c>
      <c r="G73" s="1">
        <v>100</v>
      </c>
      <c r="L73" s="29" t="b">
        <v>0</v>
      </c>
      <c r="M73" s="29" t="b">
        <v>0</v>
      </c>
      <c r="N73" s="8" t="str">
        <f>IF(L73=TRUE,"ja",IF(M73=TRUE,"nein","unbekannt"))</f>
        <v>unbekannt</v>
      </c>
    </row>
    <row r="74" spans="1:19" ht="15.75" thickBot="1" x14ac:dyDescent="0.3">
      <c r="A74" s="38"/>
      <c r="B74" s="10"/>
      <c r="C74" s="17" t="s">
        <v>48</v>
      </c>
      <c r="F74" s="33"/>
      <c r="G74" s="35"/>
      <c r="H74" s="2" t="s">
        <v>30</v>
      </c>
      <c r="J74" s="2" t="s">
        <v>56</v>
      </c>
      <c r="M74" s="2" t="s">
        <v>9</v>
      </c>
      <c r="N74" s="4" t="s">
        <v>10</v>
      </c>
    </row>
    <row r="75" spans="1:19" ht="7.9" customHeight="1" x14ac:dyDescent="0.25">
      <c r="A75" s="38"/>
      <c r="B75" s="10"/>
      <c r="C75" s="17"/>
      <c r="E75" s="29" t="b">
        <v>0</v>
      </c>
      <c r="F75" s="29" t="b">
        <v>0</v>
      </c>
      <c r="G75" s="1" t="str">
        <f>IF(E75=TRUE,"ja",IF(F75=TRUE,"nein","unbekannt"))</f>
        <v>unbekannt</v>
      </c>
      <c r="N75" s="4"/>
    </row>
    <row r="76" spans="1:19" x14ac:dyDescent="0.25">
      <c r="A76" s="38"/>
      <c r="B76" s="10"/>
      <c r="C76" s="17" t="s">
        <v>49</v>
      </c>
      <c r="F76" s="2" t="s">
        <v>9</v>
      </c>
      <c r="G76" s="2" t="s">
        <v>10</v>
      </c>
      <c r="N76" s="4"/>
    </row>
    <row r="77" spans="1:19" ht="7.9" customHeight="1" thickBot="1" x14ac:dyDescent="0.3">
      <c r="A77" s="38"/>
      <c r="B77" s="10"/>
      <c r="C77" s="17"/>
      <c r="F77" s="1">
        <v>1</v>
      </c>
      <c r="G77" s="1">
        <v>100</v>
      </c>
      <c r="N77" s="4"/>
    </row>
    <row r="78" spans="1:19" ht="15.75" thickBot="1" x14ac:dyDescent="0.3">
      <c r="A78" s="38"/>
      <c r="B78" s="10"/>
      <c r="C78" s="17" t="s">
        <v>50</v>
      </c>
      <c r="F78" s="33"/>
      <c r="G78" s="35"/>
      <c r="H78" s="2" t="s">
        <v>29</v>
      </c>
      <c r="N78" s="4"/>
    </row>
    <row r="79" spans="1:19" ht="7.9" customHeight="1" x14ac:dyDescent="0.25">
      <c r="A79" s="38"/>
      <c r="B79" s="10"/>
      <c r="C79" s="17"/>
      <c r="E79" s="29" t="b">
        <v>0</v>
      </c>
      <c r="F79" s="29" t="b">
        <v>0</v>
      </c>
      <c r="G79" s="1" t="str">
        <f>IF(E79=TRUE,"ja",IF(F79=TRUE,"nein","unbekannt"))</f>
        <v>unbekannt</v>
      </c>
      <c r="K79" s="1">
        <f>IF(F72="",0,1)</f>
        <v>0</v>
      </c>
      <c r="N79" s="4"/>
    </row>
    <row r="80" spans="1:19" x14ac:dyDescent="0.25">
      <c r="A80" s="38"/>
      <c r="B80" s="10"/>
      <c r="C80" s="17" t="s">
        <v>51</v>
      </c>
      <c r="F80" s="2" t="s">
        <v>9</v>
      </c>
      <c r="G80" s="2" t="s">
        <v>10</v>
      </c>
      <c r="K80" s="1">
        <f>IF(C87=TRUE,1,0)</f>
        <v>0</v>
      </c>
      <c r="N80" s="4"/>
    </row>
    <row r="81" spans="1:14" ht="7.9" customHeight="1" x14ac:dyDescent="0.25">
      <c r="A81" s="38"/>
      <c r="B81" s="10"/>
      <c r="C81" s="17"/>
      <c r="E81" s="29" t="b">
        <v>0</v>
      </c>
      <c r="F81" s="29" t="b">
        <v>0</v>
      </c>
      <c r="G81" s="1" t="str">
        <f>IF(E81=TRUE,"ja",IF(F81=TRUE,"nein","unbekannt"))</f>
        <v>unbekannt</v>
      </c>
      <c r="N81" s="4"/>
    </row>
    <row r="82" spans="1:14" x14ac:dyDescent="0.25">
      <c r="A82" s="38"/>
      <c r="B82" s="10"/>
      <c r="C82" s="17" t="s">
        <v>52</v>
      </c>
      <c r="F82" s="2" t="s">
        <v>9</v>
      </c>
      <c r="G82" s="2" t="s">
        <v>10</v>
      </c>
      <c r="N82" s="4"/>
    </row>
    <row r="83" spans="1:14" ht="7.9" customHeight="1" thickBot="1" x14ac:dyDescent="0.3">
      <c r="A83" s="38"/>
      <c r="B83" s="10"/>
      <c r="C83" s="17"/>
      <c r="N83" s="4"/>
    </row>
    <row r="84" spans="1:14" ht="15.75" thickBot="1" x14ac:dyDescent="0.3">
      <c r="A84" s="38"/>
      <c r="B84" s="10"/>
      <c r="C84" s="17" t="s">
        <v>53</v>
      </c>
      <c r="F84" s="33"/>
      <c r="G84" s="35"/>
      <c r="N84" s="4"/>
    </row>
    <row r="85" spans="1:14" ht="7.9" customHeight="1" x14ac:dyDescent="0.25">
      <c r="A85" s="38"/>
      <c r="B85" s="10"/>
      <c r="C85" s="17"/>
      <c r="N85" s="4"/>
    </row>
    <row r="86" spans="1:14" x14ac:dyDescent="0.25">
      <c r="A86" s="38"/>
      <c r="B86" s="10"/>
      <c r="C86" s="17"/>
      <c r="D86" s="2" t="s">
        <v>57</v>
      </c>
      <c r="N86" s="4"/>
    </row>
    <row r="87" spans="1:14" x14ac:dyDescent="0.25">
      <c r="A87" s="38"/>
      <c r="B87" s="10"/>
      <c r="C87" s="9" t="b">
        <v>0</v>
      </c>
      <c r="D87" s="2" t="s">
        <v>58</v>
      </c>
      <c r="N87" s="4"/>
    </row>
    <row r="88" spans="1:14" x14ac:dyDescent="0.25">
      <c r="A88" s="38"/>
      <c r="B88" s="10"/>
      <c r="C88" s="25"/>
      <c r="D88" s="21"/>
      <c r="E88" s="21"/>
      <c r="F88" s="21"/>
      <c r="G88" s="21"/>
      <c r="H88" s="21"/>
      <c r="I88" s="21"/>
      <c r="J88" s="21"/>
      <c r="K88" s="21"/>
      <c r="L88" s="21"/>
      <c r="M88" s="21"/>
      <c r="N88" s="23"/>
    </row>
    <row r="89" spans="1:14" x14ac:dyDescent="0.25">
      <c r="A89" s="38"/>
      <c r="B89" s="10"/>
    </row>
    <row r="90" spans="1:14" x14ac:dyDescent="0.25">
      <c r="A90" s="38"/>
      <c r="B90" s="10"/>
    </row>
    <row r="91" spans="1:14" ht="31.5" x14ac:dyDescent="0.5">
      <c r="A91" s="38"/>
      <c r="B91" s="10"/>
      <c r="C91" s="32" t="s">
        <v>98</v>
      </c>
    </row>
    <row r="92" spans="1:14" x14ac:dyDescent="0.25">
      <c r="A92" s="38"/>
      <c r="B92" s="10"/>
      <c r="C92" s="39" t="s">
        <v>94</v>
      </c>
      <c r="D92" s="39"/>
      <c r="E92" s="39"/>
      <c r="F92" s="39"/>
      <c r="G92" s="39"/>
      <c r="H92" s="39"/>
      <c r="I92" s="39"/>
      <c r="J92" s="39"/>
      <c r="K92" s="39"/>
      <c r="L92" s="39"/>
      <c r="M92" s="39"/>
      <c r="N92" s="39"/>
    </row>
    <row r="93" spans="1:14" x14ac:dyDescent="0.25">
      <c r="A93" s="38"/>
      <c r="B93" s="10"/>
      <c r="C93" s="39"/>
      <c r="D93" s="39"/>
      <c r="E93" s="39"/>
      <c r="F93" s="39"/>
      <c r="G93" s="39"/>
      <c r="H93" s="39"/>
      <c r="I93" s="39"/>
      <c r="J93" s="39"/>
      <c r="K93" s="39"/>
      <c r="L93" s="39"/>
      <c r="M93" s="39"/>
      <c r="N93" s="39"/>
    </row>
    <row r="94" spans="1:14" x14ac:dyDescent="0.25">
      <c r="A94" s="38"/>
      <c r="B94" s="10"/>
      <c r="M94" s="18"/>
    </row>
    <row r="95" spans="1:14" x14ac:dyDescent="0.25">
      <c r="A95" s="38"/>
      <c r="B95" s="10"/>
      <c r="C95" s="14"/>
      <c r="D95" s="15"/>
      <c r="E95" s="15"/>
      <c r="F95" s="15"/>
      <c r="G95" s="15"/>
      <c r="H95" s="15"/>
      <c r="I95" s="15"/>
      <c r="J95" s="15"/>
      <c r="K95" s="15"/>
      <c r="L95" s="15"/>
      <c r="M95" s="27"/>
      <c r="N95" s="16"/>
    </row>
    <row r="96" spans="1:14" x14ac:dyDescent="0.25">
      <c r="A96" s="38"/>
      <c r="B96" s="10"/>
      <c r="C96" s="17" t="s">
        <v>59</v>
      </c>
      <c r="M96" s="18"/>
      <c r="N96" s="4"/>
    </row>
    <row r="97" spans="1:16" ht="7.9" customHeight="1" x14ac:dyDescent="0.25">
      <c r="A97" s="38"/>
      <c r="B97" s="10"/>
      <c r="C97" s="17"/>
      <c r="E97" s="29" t="b">
        <v>0</v>
      </c>
      <c r="F97" s="29" t="b">
        <v>0</v>
      </c>
      <c r="G97" s="1" t="str">
        <f>IF(E97=TRUE,"ja",IF(F97=TRUE,"nein","unbekannt"))</f>
        <v>unbekannt</v>
      </c>
      <c r="M97" s="18"/>
      <c r="N97" s="4"/>
    </row>
    <row r="98" spans="1:16" x14ac:dyDescent="0.25">
      <c r="A98" s="38"/>
      <c r="B98" s="10"/>
      <c r="C98" s="17" t="s">
        <v>60</v>
      </c>
      <c r="F98" s="2" t="s">
        <v>9</v>
      </c>
      <c r="G98" s="2" t="s">
        <v>10</v>
      </c>
      <c r="M98" s="18"/>
      <c r="N98" s="4"/>
    </row>
    <row r="99" spans="1:16" ht="7.9" customHeight="1" thickBot="1" x14ac:dyDescent="0.3">
      <c r="A99" s="38"/>
      <c r="B99" s="10"/>
      <c r="C99" s="17"/>
      <c r="M99" s="18"/>
      <c r="N99" s="4"/>
    </row>
    <row r="100" spans="1:16" ht="15.75" thickBot="1" x14ac:dyDescent="0.3">
      <c r="A100" s="38"/>
      <c r="B100" s="10"/>
      <c r="C100" s="17" t="s">
        <v>61</v>
      </c>
      <c r="D100" s="33"/>
      <c r="E100" s="35"/>
      <c r="M100" s="18"/>
      <c r="N100" s="4"/>
    </row>
    <row r="101" spans="1:16" ht="7.9" customHeight="1" thickBot="1" x14ac:dyDescent="0.3">
      <c r="A101" s="38"/>
      <c r="B101" s="10"/>
      <c r="C101" s="17"/>
      <c r="D101" s="1">
        <v>0</v>
      </c>
      <c r="E101" s="1">
        <v>100</v>
      </c>
      <c r="M101" s="18"/>
      <c r="N101" s="4"/>
    </row>
    <row r="102" spans="1:16" ht="15.75" thickBot="1" x14ac:dyDescent="0.3">
      <c r="A102" s="38"/>
      <c r="B102" s="10"/>
      <c r="C102" s="17" t="s">
        <v>62</v>
      </c>
      <c r="D102" s="33"/>
      <c r="E102" s="35"/>
      <c r="F102" s="2" t="s">
        <v>75</v>
      </c>
      <c r="N102" s="4"/>
    </row>
    <row r="103" spans="1:16" ht="7.9" customHeight="1" thickBot="1" x14ac:dyDescent="0.3">
      <c r="A103" s="38"/>
      <c r="B103" s="10"/>
      <c r="C103" s="17"/>
      <c r="D103" s="1">
        <v>100</v>
      </c>
      <c r="E103" s="1">
        <v>100000</v>
      </c>
      <c r="N103" s="4"/>
    </row>
    <row r="104" spans="1:16" ht="15.75" thickBot="1" x14ac:dyDescent="0.3">
      <c r="A104" s="38"/>
      <c r="B104" s="10"/>
      <c r="C104" s="17" t="s">
        <v>63</v>
      </c>
      <c r="D104" s="33"/>
      <c r="E104" s="35"/>
      <c r="F104" s="2" t="s">
        <v>76</v>
      </c>
      <c r="N104" s="4"/>
    </row>
    <row r="105" spans="1:16" ht="7.9" customHeight="1" x14ac:dyDescent="0.25">
      <c r="A105" s="38"/>
      <c r="B105" s="10"/>
      <c r="C105" s="17"/>
      <c r="I105" s="26"/>
      <c r="J105" s="26"/>
      <c r="K105" s="26"/>
      <c r="N105" s="4"/>
    </row>
    <row r="106" spans="1:16" x14ac:dyDescent="0.25">
      <c r="A106" s="38"/>
      <c r="B106" s="10"/>
      <c r="C106" s="17" t="s">
        <v>64</v>
      </c>
      <c r="I106" s="26"/>
      <c r="J106" s="26"/>
      <c r="K106" s="26"/>
      <c r="N106" s="4"/>
    </row>
    <row r="107" spans="1:16" x14ac:dyDescent="0.25">
      <c r="A107" s="38"/>
      <c r="B107" s="10"/>
      <c r="C107" s="17"/>
      <c r="I107" s="41" t="s">
        <v>88</v>
      </c>
      <c r="J107" s="41"/>
      <c r="K107" s="41"/>
      <c r="N107" s="4"/>
    </row>
    <row r="108" spans="1:16" ht="14.45" customHeight="1" x14ac:dyDescent="0.25">
      <c r="A108" s="38"/>
      <c r="B108" s="10"/>
      <c r="C108" s="17" t="s">
        <v>65</v>
      </c>
      <c r="I108" s="41"/>
      <c r="J108" s="41"/>
      <c r="K108" s="41"/>
      <c r="N108" s="4"/>
    </row>
    <row r="109" spans="1:16" ht="15" customHeight="1" thickBot="1" x14ac:dyDescent="0.3">
      <c r="A109" s="38"/>
      <c r="B109" s="10"/>
      <c r="C109" s="17" t="s">
        <v>91</v>
      </c>
      <c r="I109" s="28"/>
      <c r="J109" s="28"/>
      <c r="K109" s="28"/>
      <c r="N109" s="4"/>
    </row>
    <row r="110" spans="1:16" ht="15" customHeight="1" thickBot="1" x14ac:dyDescent="0.3">
      <c r="A110" s="38"/>
      <c r="B110" s="10"/>
      <c r="C110" s="9" t="b">
        <v>0</v>
      </c>
      <c r="D110" s="2" t="s">
        <v>66</v>
      </c>
      <c r="F110" s="1" t="str">
        <f>IF(C110=TRUE,D110,IF(C112=TRUE,D112,IF(C114=TRUE,D114,IF(C116=TRUE,D116,IF(C118=TRUE,D118,IF(C120=TRUE,D120,"unbekannt"))))))</f>
        <v>unbekannt</v>
      </c>
      <c r="G110" s="1"/>
      <c r="H110" s="29" t="b">
        <v>0</v>
      </c>
      <c r="I110" s="2" t="s">
        <v>71</v>
      </c>
      <c r="K110" s="33"/>
      <c r="L110" s="35"/>
      <c r="M110" s="2" t="s">
        <v>74</v>
      </c>
      <c r="N110" s="4"/>
      <c r="P110" s="1" t="str">
        <f>IF(H110=TRUE, CONCATENATE(I110 &amp; " zu " &amp; K110 &amp; "%."), "")</f>
        <v/>
      </c>
    </row>
    <row r="111" spans="1:16" ht="7.9" customHeight="1" thickBot="1" x14ac:dyDescent="0.3">
      <c r="A111" s="38"/>
      <c r="B111" s="10"/>
      <c r="C111" s="5"/>
      <c r="F111" s="1">
        <f>IF(C110=TRUE,1,IF(C112=TRUE,1,IF(C114=TRUE,1,IF(C116=TRUE,1,IF(C118=TRUE,1,IF(C120=TRUE,1,0))))))</f>
        <v>0</v>
      </c>
      <c r="G111" s="1"/>
      <c r="H111" s="1"/>
      <c r="N111" s="4"/>
      <c r="P111" s="1" t="str">
        <f>IF(H112=TRUE, CONCATENATE(I112 &amp; " zu " &amp; K112 &amp; "%."), "")</f>
        <v/>
      </c>
    </row>
    <row r="112" spans="1:16" ht="15" customHeight="1" thickBot="1" x14ac:dyDescent="0.3">
      <c r="A112" s="38"/>
      <c r="B112" s="10"/>
      <c r="C112" s="9" t="b">
        <v>0</v>
      </c>
      <c r="D112" s="2" t="s">
        <v>28</v>
      </c>
      <c r="F112" s="1">
        <f>IF(F124="",0,1)</f>
        <v>0</v>
      </c>
      <c r="G112" s="1"/>
      <c r="H112" s="29" t="b">
        <v>0</v>
      </c>
      <c r="I112" s="2" t="s">
        <v>72</v>
      </c>
      <c r="K112" s="33"/>
      <c r="L112" s="35"/>
      <c r="M112" s="2" t="s">
        <v>74</v>
      </c>
      <c r="N112" s="4"/>
      <c r="P112" s="1" t="str">
        <f>IF(H114=TRUE, CONCATENATE(I114 &amp; " zu " &amp; K114 &amp; "%."), "")</f>
        <v/>
      </c>
    </row>
    <row r="113" spans="1:16" ht="7.9" customHeight="1" thickBot="1" x14ac:dyDescent="0.3">
      <c r="A113" s="38"/>
      <c r="B113" s="10"/>
      <c r="C113" s="5"/>
      <c r="F113" s="1">
        <f>IF(F126="",0,1)</f>
        <v>0</v>
      </c>
      <c r="G113" s="1"/>
      <c r="H113" s="1"/>
      <c r="N113" s="4"/>
      <c r="P113" s="3" t="str">
        <f>CONCATENATE(P110&amp;P111&amp;P112)</f>
        <v/>
      </c>
    </row>
    <row r="114" spans="1:16" ht="15" customHeight="1" thickBot="1" x14ac:dyDescent="0.3">
      <c r="A114" s="38"/>
      <c r="B114" s="10"/>
      <c r="C114" s="9" t="b">
        <v>0</v>
      </c>
      <c r="D114" s="2" t="s">
        <v>67</v>
      </c>
      <c r="F114" s="1">
        <f>IF(C132=TRUE,1,0)</f>
        <v>0</v>
      </c>
      <c r="G114" s="1"/>
      <c r="H114" s="29" t="b">
        <v>0</v>
      </c>
      <c r="I114" s="2" t="s">
        <v>73</v>
      </c>
      <c r="K114" s="33"/>
      <c r="L114" s="35"/>
      <c r="M114" s="2" t="s">
        <v>74</v>
      </c>
      <c r="N114" s="4"/>
    </row>
    <row r="115" spans="1:16" ht="7.9" customHeight="1" x14ac:dyDescent="0.25">
      <c r="A115" s="38"/>
      <c r="B115" s="10"/>
      <c r="C115" s="5"/>
      <c r="N115" s="4"/>
    </row>
    <row r="116" spans="1:16" ht="15" customHeight="1" x14ac:dyDescent="0.25">
      <c r="A116" s="38"/>
      <c r="B116" s="10"/>
      <c r="C116" s="9" t="b">
        <v>0</v>
      </c>
      <c r="D116" s="2" t="s">
        <v>68</v>
      </c>
      <c r="N116" s="4"/>
    </row>
    <row r="117" spans="1:16" ht="7.9" customHeight="1" x14ac:dyDescent="0.25">
      <c r="A117" s="38"/>
      <c r="B117" s="10"/>
      <c r="C117" s="5"/>
      <c r="N117" s="4"/>
    </row>
    <row r="118" spans="1:16" x14ac:dyDescent="0.25">
      <c r="A118" s="38"/>
      <c r="B118" s="10"/>
      <c r="C118" s="9" t="b">
        <v>0</v>
      </c>
      <c r="D118" s="2" t="s">
        <v>69</v>
      </c>
      <c r="N118" s="4"/>
    </row>
    <row r="119" spans="1:16" ht="7.9" customHeight="1" x14ac:dyDescent="0.25">
      <c r="A119" s="38"/>
      <c r="B119" s="10"/>
      <c r="C119" s="5"/>
      <c r="N119" s="4"/>
    </row>
    <row r="120" spans="1:16" x14ac:dyDescent="0.25">
      <c r="A120" s="38"/>
      <c r="B120" s="10"/>
      <c r="C120" s="9" t="b">
        <v>0</v>
      </c>
      <c r="D120" s="2" t="s">
        <v>70</v>
      </c>
      <c r="N120" s="4"/>
    </row>
    <row r="121" spans="1:16" ht="15.75" thickBot="1" x14ac:dyDescent="0.3">
      <c r="A121" s="38"/>
      <c r="B121" s="10"/>
      <c r="C121" s="17"/>
      <c r="N121" s="4"/>
    </row>
    <row r="122" spans="1:16" ht="15.75" thickBot="1" x14ac:dyDescent="0.3">
      <c r="A122" s="38"/>
      <c r="B122" s="10"/>
      <c r="C122" s="17" t="s">
        <v>77</v>
      </c>
      <c r="F122" s="33"/>
      <c r="G122" s="35"/>
      <c r="H122" s="2" t="s">
        <v>82</v>
      </c>
      <c r="N122" s="4"/>
    </row>
    <row r="123" spans="1:16" ht="7.9" customHeight="1" thickBot="1" x14ac:dyDescent="0.3">
      <c r="A123" s="38"/>
      <c r="B123" s="10"/>
      <c r="C123" s="17"/>
      <c r="F123" s="1">
        <v>10</v>
      </c>
      <c r="G123" s="1">
        <v>10000</v>
      </c>
      <c r="N123" s="4"/>
    </row>
    <row r="124" spans="1:16" ht="15.75" thickBot="1" x14ac:dyDescent="0.3">
      <c r="A124" s="38"/>
      <c r="B124" s="10"/>
      <c r="C124" s="17" t="s">
        <v>89</v>
      </c>
      <c r="F124" s="33"/>
      <c r="G124" s="35"/>
      <c r="H124" s="2" t="s">
        <v>83</v>
      </c>
      <c r="N124" s="4"/>
    </row>
    <row r="125" spans="1:16" ht="7.9" customHeight="1" thickBot="1" x14ac:dyDescent="0.3">
      <c r="A125" s="38"/>
      <c r="B125" s="10"/>
      <c r="C125" s="17"/>
      <c r="N125" s="4"/>
    </row>
    <row r="126" spans="1:16" ht="15.75" thickBot="1" x14ac:dyDescent="0.3">
      <c r="A126" s="38"/>
      <c r="B126" s="10"/>
      <c r="C126" s="17" t="s">
        <v>90</v>
      </c>
      <c r="F126" s="33"/>
      <c r="G126" s="35"/>
      <c r="N126" s="4"/>
    </row>
    <row r="127" spans="1:16" ht="7.9" customHeight="1" thickBot="1" x14ac:dyDescent="0.3">
      <c r="A127" s="38"/>
      <c r="B127" s="10"/>
      <c r="C127" s="17"/>
      <c r="N127" s="4"/>
    </row>
    <row r="128" spans="1:16" ht="15.75" thickBot="1" x14ac:dyDescent="0.3">
      <c r="A128" s="38"/>
      <c r="B128" s="10"/>
      <c r="C128" s="17" t="s">
        <v>78</v>
      </c>
      <c r="E128" s="2" t="s">
        <v>79</v>
      </c>
      <c r="F128" s="33"/>
      <c r="G128" s="35"/>
      <c r="H128" s="2" t="s">
        <v>81</v>
      </c>
      <c r="I128" s="2" t="s">
        <v>80</v>
      </c>
      <c r="J128" s="33"/>
      <c r="K128" s="35"/>
      <c r="L128" s="2" t="s">
        <v>81</v>
      </c>
      <c r="N128" s="4"/>
    </row>
    <row r="129" spans="1:19" x14ac:dyDescent="0.25">
      <c r="A129" s="38"/>
      <c r="B129" s="10"/>
      <c r="C129" s="17"/>
      <c r="N129" s="4"/>
    </row>
    <row r="130" spans="1:19" x14ac:dyDescent="0.25">
      <c r="A130" s="38"/>
      <c r="B130" s="10"/>
      <c r="C130" s="17"/>
      <c r="N130" s="4"/>
    </row>
    <row r="131" spans="1:19" x14ac:dyDescent="0.25">
      <c r="A131" s="38"/>
      <c r="B131" s="10"/>
      <c r="C131" s="17"/>
      <c r="D131" s="2" t="s">
        <v>57</v>
      </c>
      <c r="N131" s="4"/>
    </row>
    <row r="132" spans="1:19" x14ac:dyDescent="0.25">
      <c r="A132" s="38"/>
      <c r="B132" s="10"/>
      <c r="C132" s="9" t="b">
        <v>0</v>
      </c>
      <c r="D132" s="2" t="s">
        <v>58</v>
      </c>
      <c r="N132" s="4"/>
    </row>
    <row r="133" spans="1:19" x14ac:dyDescent="0.25">
      <c r="A133" s="38"/>
      <c r="B133" s="10"/>
      <c r="C133" s="25"/>
      <c r="D133" s="21"/>
      <c r="E133" s="21"/>
      <c r="F133" s="21"/>
      <c r="G133" s="21"/>
      <c r="H133" s="21"/>
      <c r="I133" s="21"/>
      <c r="J133" s="21"/>
      <c r="K133" s="21"/>
      <c r="L133" s="21"/>
      <c r="M133" s="21"/>
      <c r="N133" s="23"/>
    </row>
    <row r="134" spans="1:19" x14ac:dyDescent="0.25">
      <c r="A134" s="38"/>
      <c r="B134" s="10"/>
    </row>
    <row r="135" spans="1:19" ht="15.75" x14ac:dyDescent="0.25">
      <c r="A135" s="38"/>
      <c r="B135" s="10"/>
      <c r="C135" s="13" t="s">
        <v>84</v>
      </c>
    </row>
    <row r="136" spans="1:19" ht="15.75" thickBot="1" x14ac:dyDescent="0.3">
      <c r="A136" s="38"/>
      <c r="B136" s="10"/>
    </row>
    <row r="137" spans="1:19" x14ac:dyDescent="0.25">
      <c r="A137" s="38"/>
      <c r="B137" s="10"/>
      <c r="C137" s="43"/>
      <c r="D137" s="44"/>
      <c r="E137" s="44"/>
      <c r="F137" s="44"/>
      <c r="G137" s="44"/>
      <c r="H137" s="44"/>
      <c r="I137" s="44"/>
      <c r="J137" s="44"/>
      <c r="K137" s="44"/>
      <c r="L137" s="44"/>
      <c r="M137" s="44"/>
      <c r="N137" s="44"/>
      <c r="O137" s="44"/>
      <c r="P137" s="44"/>
      <c r="Q137" s="44"/>
      <c r="R137" s="44"/>
      <c r="S137" s="45"/>
    </row>
    <row r="138" spans="1:19" x14ac:dyDescent="0.25">
      <c r="A138" s="38"/>
      <c r="B138" s="10"/>
      <c r="C138" s="46"/>
      <c r="D138" s="47"/>
      <c r="E138" s="47"/>
      <c r="F138" s="47"/>
      <c r="G138" s="47"/>
      <c r="H138" s="47"/>
      <c r="I138" s="47"/>
      <c r="J138" s="47"/>
      <c r="K138" s="47"/>
      <c r="L138" s="47"/>
      <c r="M138" s="47"/>
      <c r="N138" s="47"/>
      <c r="O138" s="47"/>
      <c r="P138" s="47"/>
      <c r="Q138" s="47"/>
      <c r="R138" s="47"/>
      <c r="S138" s="48"/>
    </row>
    <row r="139" spans="1:19" x14ac:dyDescent="0.25">
      <c r="A139" s="38"/>
      <c r="B139" s="10"/>
      <c r="C139" s="46"/>
      <c r="D139" s="47"/>
      <c r="E139" s="47"/>
      <c r="F139" s="47"/>
      <c r="G139" s="47"/>
      <c r="H139" s="47"/>
      <c r="I139" s="47"/>
      <c r="J139" s="47"/>
      <c r="K139" s="47"/>
      <c r="L139" s="47"/>
      <c r="M139" s="47"/>
      <c r="N139" s="47"/>
      <c r="O139" s="47"/>
      <c r="P139" s="47"/>
      <c r="Q139" s="47"/>
      <c r="R139" s="47"/>
      <c r="S139" s="48"/>
    </row>
    <row r="140" spans="1:19" x14ac:dyDescent="0.25">
      <c r="A140" s="38"/>
      <c r="B140" s="10"/>
      <c r="C140" s="46"/>
      <c r="D140" s="47"/>
      <c r="E140" s="47"/>
      <c r="F140" s="47"/>
      <c r="G140" s="47"/>
      <c r="H140" s="47"/>
      <c r="I140" s="47"/>
      <c r="J140" s="47"/>
      <c r="K140" s="47"/>
      <c r="L140" s="47"/>
      <c r="M140" s="47"/>
      <c r="N140" s="47"/>
      <c r="O140" s="47"/>
      <c r="P140" s="47"/>
      <c r="Q140" s="47"/>
      <c r="R140" s="47"/>
      <c r="S140" s="48"/>
    </row>
    <row r="141" spans="1:19" x14ac:dyDescent="0.25">
      <c r="A141" s="38"/>
      <c r="B141" s="10"/>
      <c r="C141" s="46"/>
      <c r="D141" s="47"/>
      <c r="E141" s="47"/>
      <c r="F141" s="47"/>
      <c r="G141" s="47"/>
      <c r="H141" s="47"/>
      <c r="I141" s="47"/>
      <c r="J141" s="47"/>
      <c r="K141" s="47"/>
      <c r="L141" s="47"/>
      <c r="M141" s="47"/>
      <c r="N141" s="47"/>
      <c r="O141" s="47"/>
      <c r="P141" s="47"/>
      <c r="Q141" s="47"/>
      <c r="R141" s="47"/>
      <c r="S141" s="48"/>
    </row>
    <row r="142" spans="1:19" x14ac:dyDescent="0.25">
      <c r="A142" s="38"/>
      <c r="B142" s="10"/>
      <c r="C142" s="46"/>
      <c r="D142" s="47"/>
      <c r="E142" s="47"/>
      <c r="F142" s="47"/>
      <c r="G142" s="47"/>
      <c r="H142" s="47"/>
      <c r="I142" s="47"/>
      <c r="J142" s="47"/>
      <c r="K142" s="47"/>
      <c r="L142" s="47"/>
      <c r="M142" s="47"/>
      <c r="N142" s="47"/>
      <c r="O142" s="47"/>
      <c r="P142" s="47"/>
      <c r="Q142" s="47"/>
      <c r="R142" s="47"/>
      <c r="S142" s="48"/>
    </row>
    <row r="143" spans="1:19" x14ac:dyDescent="0.25">
      <c r="A143" s="38"/>
      <c r="B143" s="10"/>
      <c r="C143" s="46"/>
      <c r="D143" s="47"/>
      <c r="E143" s="47"/>
      <c r="F143" s="47"/>
      <c r="G143" s="47"/>
      <c r="H143" s="47"/>
      <c r="I143" s="47"/>
      <c r="J143" s="47"/>
      <c r="K143" s="47"/>
      <c r="L143" s="47"/>
      <c r="M143" s="47"/>
      <c r="N143" s="47"/>
      <c r="O143" s="47"/>
      <c r="P143" s="47"/>
      <c r="Q143" s="47"/>
      <c r="R143" s="47"/>
      <c r="S143" s="48"/>
    </row>
    <row r="144" spans="1:19" x14ac:dyDescent="0.25">
      <c r="A144" s="38"/>
      <c r="B144" s="10"/>
      <c r="C144" s="46"/>
      <c r="D144" s="47"/>
      <c r="E144" s="47"/>
      <c r="F144" s="47"/>
      <c r="G144" s="47"/>
      <c r="H144" s="47"/>
      <c r="I144" s="47"/>
      <c r="J144" s="47"/>
      <c r="K144" s="47"/>
      <c r="L144" s="47"/>
      <c r="M144" s="47"/>
      <c r="N144" s="47"/>
      <c r="O144" s="47"/>
      <c r="P144" s="47"/>
      <c r="Q144" s="47"/>
      <c r="R144" s="47"/>
      <c r="S144" s="48"/>
    </row>
    <row r="145" spans="1:19" x14ac:dyDescent="0.25">
      <c r="A145" s="38"/>
      <c r="B145" s="10"/>
      <c r="C145" s="46"/>
      <c r="D145" s="47"/>
      <c r="E145" s="47"/>
      <c r="F145" s="47"/>
      <c r="G145" s="47"/>
      <c r="H145" s="47"/>
      <c r="I145" s="47"/>
      <c r="J145" s="47"/>
      <c r="K145" s="47"/>
      <c r="L145" s="47"/>
      <c r="M145" s="47"/>
      <c r="N145" s="47"/>
      <c r="O145" s="47"/>
      <c r="P145" s="47"/>
      <c r="Q145" s="47"/>
      <c r="R145" s="47"/>
      <c r="S145" s="48"/>
    </row>
    <row r="146" spans="1:19" x14ac:dyDescent="0.25">
      <c r="A146" s="38"/>
      <c r="B146" s="10"/>
      <c r="C146" s="46"/>
      <c r="D146" s="47"/>
      <c r="E146" s="47"/>
      <c r="F146" s="47"/>
      <c r="G146" s="47"/>
      <c r="H146" s="47"/>
      <c r="I146" s="47"/>
      <c r="J146" s="47"/>
      <c r="K146" s="47"/>
      <c r="L146" s="47"/>
      <c r="M146" s="47"/>
      <c r="N146" s="47"/>
      <c r="O146" s="47"/>
      <c r="P146" s="47"/>
      <c r="Q146" s="47"/>
      <c r="R146" s="47"/>
      <c r="S146" s="48"/>
    </row>
    <row r="147" spans="1:19" x14ac:dyDescent="0.25">
      <c r="A147" s="38"/>
      <c r="B147" s="10"/>
      <c r="C147" s="46"/>
      <c r="D147" s="47"/>
      <c r="E147" s="47"/>
      <c r="F147" s="47"/>
      <c r="G147" s="47"/>
      <c r="H147" s="47"/>
      <c r="I147" s="47"/>
      <c r="J147" s="47"/>
      <c r="K147" s="47"/>
      <c r="L147" s="47"/>
      <c r="M147" s="47"/>
      <c r="N147" s="47"/>
      <c r="O147" s="47"/>
      <c r="P147" s="47"/>
      <c r="Q147" s="47"/>
      <c r="R147" s="47"/>
      <c r="S147" s="48"/>
    </row>
    <row r="148" spans="1:19" ht="15.75" thickBot="1" x14ac:dyDescent="0.3">
      <c r="A148" s="38"/>
      <c r="B148" s="10"/>
      <c r="C148" s="49"/>
      <c r="D148" s="50"/>
      <c r="E148" s="50"/>
      <c r="F148" s="50"/>
      <c r="G148" s="50"/>
      <c r="H148" s="50"/>
      <c r="I148" s="50"/>
      <c r="J148" s="50"/>
      <c r="K148" s="50"/>
      <c r="L148" s="50"/>
      <c r="M148" s="50"/>
      <c r="N148" s="50"/>
      <c r="O148" s="50"/>
      <c r="P148" s="50"/>
      <c r="Q148" s="50"/>
      <c r="R148" s="50"/>
      <c r="S148" s="51"/>
    </row>
    <row r="149" spans="1:19" x14ac:dyDescent="0.25">
      <c r="A149" s="38"/>
    </row>
    <row r="150" spans="1:19" x14ac:dyDescent="0.25">
      <c r="A150" s="38"/>
      <c r="C150" s="42" t="s">
        <v>95</v>
      </c>
      <c r="D150" s="42"/>
      <c r="E150" s="42"/>
      <c r="F150" s="42"/>
      <c r="G150" s="42"/>
      <c r="H150" s="42"/>
      <c r="I150" s="42"/>
      <c r="J150" s="42"/>
      <c r="K150" s="39" t="s">
        <v>96</v>
      </c>
      <c r="L150" s="39"/>
      <c r="M150" s="39"/>
    </row>
    <row r="151" spans="1:19" x14ac:dyDescent="0.25">
      <c r="A151" s="38"/>
      <c r="C151" s="42"/>
      <c r="D151" s="42"/>
      <c r="E151" s="42"/>
      <c r="F151" s="42"/>
      <c r="G151" s="42"/>
      <c r="H151" s="42"/>
      <c r="I151" s="42"/>
      <c r="J151" s="42"/>
      <c r="K151" s="39"/>
      <c r="L151" s="39"/>
      <c r="M151" s="39"/>
    </row>
    <row r="152" spans="1:19" x14ac:dyDescent="0.25">
      <c r="A152" s="38"/>
      <c r="C152" s="42"/>
      <c r="D152" s="42"/>
      <c r="E152" s="42"/>
      <c r="F152" s="42"/>
      <c r="G152" s="42"/>
      <c r="H152" s="42"/>
      <c r="I152" s="42"/>
      <c r="J152" s="42"/>
      <c r="K152" s="39"/>
      <c r="L152" s="39"/>
      <c r="M152" s="39"/>
    </row>
    <row r="153" spans="1:19" x14ac:dyDescent="0.25">
      <c r="A153" s="38"/>
      <c r="C153" s="42"/>
      <c r="D153" s="42"/>
      <c r="E153" s="42"/>
      <c r="F153" s="42"/>
      <c r="G153" s="42"/>
      <c r="H153" s="42"/>
      <c r="I153" s="42"/>
      <c r="J153" s="42"/>
      <c r="K153" s="39"/>
      <c r="L153" s="39"/>
      <c r="M153" s="39"/>
    </row>
    <row r="154" spans="1:19" x14ac:dyDescent="0.25">
      <c r="A154" s="38"/>
      <c r="C154" s="42"/>
      <c r="D154" s="42"/>
      <c r="E154" s="42"/>
      <c r="F154" s="42"/>
      <c r="G154" s="42"/>
      <c r="H154" s="42"/>
      <c r="I154" s="42"/>
      <c r="J154" s="42"/>
      <c r="K154" s="39"/>
      <c r="L154" s="39"/>
      <c r="M154" s="39"/>
    </row>
  </sheetData>
  <mergeCells count="42">
    <mergeCell ref="C2:P8"/>
    <mergeCell ref="C68:N69"/>
    <mergeCell ref="C92:N93"/>
    <mergeCell ref="I107:K108"/>
    <mergeCell ref="C150:J154"/>
    <mergeCell ref="K150:M154"/>
    <mergeCell ref="J128:K128"/>
    <mergeCell ref="F126:G126"/>
    <mergeCell ref="K114:L114"/>
    <mergeCell ref="K112:L112"/>
    <mergeCell ref="K110:L110"/>
    <mergeCell ref="J55:K55"/>
    <mergeCell ref="C137:S148"/>
    <mergeCell ref="D17:I17"/>
    <mergeCell ref="P65:S67"/>
    <mergeCell ref="D15:I15"/>
    <mergeCell ref="A1:A154"/>
    <mergeCell ref="D100:E100"/>
    <mergeCell ref="D102:E102"/>
    <mergeCell ref="D104:E104"/>
    <mergeCell ref="V55:W55"/>
    <mergeCell ref="V57:W57"/>
    <mergeCell ref="V59:W59"/>
    <mergeCell ref="F84:G84"/>
    <mergeCell ref="F72:G72"/>
    <mergeCell ref="F74:G74"/>
    <mergeCell ref="F78:G78"/>
    <mergeCell ref="L38:M38"/>
    <mergeCell ref="J63:K63"/>
    <mergeCell ref="J61:K61"/>
    <mergeCell ref="J59:K59"/>
    <mergeCell ref="J57:K57"/>
    <mergeCell ref="O48:P48"/>
    <mergeCell ref="D27:I27"/>
    <mergeCell ref="D25:I25"/>
    <mergeCell ref="D23:I23"/>
    <mergeCell ref="D21:I21"/>
    <mergeCell ref="D19:I19"/>
    <mergeCell ref="L36:M36"/>
    <mergeCell ref="F124:G124"/>
    <mergeCell ref="F122:G122"/>
    <mergeCell ref="F128:G128"/>
  </mergeCells>
  <conditionalFormatting sqref="A1">
    <cfRule type="expression" dxfId="14" priority="15">
      <formula>SUM($P$15:$P$18)+$Q$19&lt;5</formula>
    </cfRule>
  </conditionalFormatting>
  <conditionalFormatting sqref="D102:E102">
    <cfRule type="cellIs" dxfId="13" priority="11" operator="notBetween">
      <formula>$D$101</formula>
      <formula>$E$101</formula>
    </cfRule>
  </conditionalFormatting>
  <conditionalFormatting sqref="D104:E104">
    <cfRule type="cellIs" dxfId="12" priority="10" operator="notBetween">
      <formula>$D$103</formula>
      <formula>$E$103</formula>
    </cfRule>
  </conditionalFormatting>
  <conditionalFormatting sqref="F72:G72">
    <cfRule type="cellIs" dxfId="11" priority="14" operator="notBetween">
      <formula>$F$71</formula>
      <formula>$G$71</formula>
    </cfRule>
  </conditionalFormatting>
  <conditionalFormatting sqref="F74:G74">
    <cfRule type="cellIs" dxfId="10" priority="13" operator="notBetween">
      <formula>$F$73</formula>
      <formula>$G$73</formula>
    </cfRule>
  </conditionalFormatting>
  <conditionalFormatting sqref="F78:G78">
    <cfRule type="cellIs" dxfId="9" priority="12" operator="notBetween">
      <formula>$F$77</formula>
      <formula>$G$77</formula>
    </cfRule>
  </conditionalFormatting>
  <conditionalFormatting sqref="F124:G124">
    <cfRule type="cellIs" dxfId="8" priority="9" operator="notBetween">
      <formula>$F$123</formula>
      <formula>$G$123</formula>
    </cfRule>
  </conditionalFormatting>
  <conditionalFormatting sqref="J55:K55">
    <cfRule type="cellIs" dxfId="7" priority="8" operator="notBetween">
      <formula>$J$54</formula>
      <formula>$K$54</formula>
    </cfRule>
  </conditionalFormatting>
  <conditionalFormatting sqref="J57:K57">
    <cfRule type="cellIs" dxfId="6" priority="7" operator="notBetween">
      <formula>$J$56</formula>
      <formula>$K$56</formula>
    </cfRule>
  </conditionalFormatting>
  <conditionalFormatting sqref="J59:K59">
    <cfRule type="cellIs" dxfId="5" priority="6" operator="notBetween">
      <formula>$J$58</formula>
      <formula>$K$58</formula>
    </cfRule>
  </conditionalFormatting>
  <conditionalFormatting sqref="J61:K61">
    <cfRule type="cellIs" dxfId="4" priority="5" operator="notBetween">
      <formula>$J$60</formula>
      <formula>$K$60</formula>
    </cfRule>
  </conditionalFormatting>
  <conditionalFormatting sqref="J63:K63">
    <cfRule type="cellIs" dxfId="3" priority="4" operator="notBetween">
      <formula>$J$62</formula>
      <formula>$K$62</formula>
    </cfRule>
  </conditionalFormatting>
  <conditionalFormatting sqref="V55:W55">
    <cfRule type="cellIs" dxfId="2" priority="3" operator="notBetween">
      <formula>$V$54</formula>
      <formula>$W$54</formula>
    </cfRule>
  </conditionalFormatting>
  <conditionalFormatting sqref="V57:W57">
    <cfRule type="cellIs" dxfId="1" priority="2" operator="notBetween">
      <formula>$V$56</formula>
      <formula>$W$56</formula>
    </cfRule>
  </conditionalFormatting>
  <conditionalFormatting sqref="V59:W59">
    <cfRule type="cellIs" dxfId="0" priority="1" operator="notBetween">
      <formula>$V$58</formula>
      <formula>$W$58</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381000</xdr:colOff>
                    <xdr:row>38</xdr:row>
                    <xdr:rowOff>171450</xdr:rowOff>
                  </from>
                  <to>
                    <xdr:col>3</xdr:col>
                    <xdr:colOff>571500</xdr:colOff>
                    <xdr:row>40</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381000</xdr:colOff>
                    <xdr:row>38</xdr:row>
                    <xdr:rowOff>171450</xdr:rowOff>
                  </from>
                  <to>
                    <xdr:col>4</xdr:col>
                    <xdr:colOff>571500</xdr:colOff>
                    <xdr:row>40</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809625</xdr:colOff>
                    <xdr:row>47</xdr:row>
                    <xdr:rowOff>171450</xdr:rowOff>
                  </from>
                  <to>
                    <xdr:col>2</xdr:col>
                    <xdr:colOff>1009650</xdr:colOff>
                    <xdr:row>49</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352425</xdr:colOff>
                    <xdr:row>47</xdr:row>
                    <xdr:rowOff>171450</xdr:rowOff>
                  </from>
                  <to>
                    <xdr:col>5</xdr:col>
                    <xdr:colOff>542925</xdr:colOff>
                    <xdr:row>49</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8</xdr:col>
                    <xdr:colOff>352425</xdr:colOff>
                    <xdr:row>47</xdr:row>
                    <xdr:rowOff>171450</xdr:rowOff>
                  </from>
                  <to>
                    <xdr:col>8</xdr:col>
                    <xdr:colOff>542925</xdr:colOff>
                    <xdr:row>49</xdr:row>
                    <xdr:rowOff>19050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11</xdr:col>
                    <xdr:colOff>352425</xdr:colOff>
                    <xdr:row>47</xdr:row>
                    <xdr:rowOff>171450</xdr:rowOff>
                  </from>
                  <to>
                    <xdr:col>11</xdr:col>
                    <xdr:colOff>542925</xdr:colOff>
                    <xdr:row>49</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14</xdr:col>
                    <xdr:colOff>352425</xdr:colOff>
                    <xdr:row>47</xdr:row>
                    <xdr:rowOff>171450</xdr:rowOff>
                  </from>
                  <to>
                    <xdr:col>14</xdr:col>
                    <xdr:colOff>542925</xdr:colOff>
                    <xdr:row>49</xdr:row>
                    <xdr:rowOff>19050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352425</xdr:colOff>
                    <xdr:row>30</xdr:row>
                    <xdr:rowOff>171450</xdr:rowOff>
                  </from>
                  <to>
                    <xdr:col>10</xdr:col>
                    <xdr:colOff>542925</xdr:colOff>
                    <xdr:row>32</xdr:row>
                    <xdr:rowOff>28575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10</xdr:col>
                    <xdr:colOff>352425</xdr:colOff>
                    <xdr:row>32</xdr:row>
                    <xdr:rowOff>171450</xdr:rowOff>
                  </from>
                  <to>
                    <xdr:col>10</xdr:col>
                    <xdr:colOff>542925</xdr:colOff>
                    <xdr:row>34</xdr:row>
                    <xdr:rowOff>28575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xdr:col>
                    <xdr:colOff>781050</xdr:colOff>
                    <xdr:row>30</xdr:row>
                    <xdr:rowOff>171450</xdr:rowOff>
                  </from>
                  <to>
                    <xdr:col>2</xdr:col>
                    <xdr:colOff>971550</xdr:colOff>
                    <xdr:row>32</xdr:row>
                    <xdr:rowOff>19050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2</xdr:col>
                    <xdr:colOff>781050</xdr:colOff>
                    <xdr:row>32</xdr:row>
                    <xdr:rowOff>171450</xdr:rowOff>
                  </from>
                  <to>
                    <xdr:col>2</xdr:col>
                    <xdr:colOff>971550</xdr:colOff>
                    <xdr:row>34</xdr:row>
                    <xdr:rowOff>19050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xdr:col>
                    <xdr:colOff>781050</xdr:colOff>
                    <xdr:row>34</xdr:row>
                    <xdr:rowOff>171450</xdr:rowOff>
                  </from>
                  <to>
                    <xdr:col>2</xdr:col>
                    <xdr:colOff>971550</xdr:colOff>
                    <xdr:row>36</xdr:row>
                    <xdr:rowOff>19050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2</xdr:col>
                    <xdr:colOff>781050</xdr:colOff>
                    <xdr:row>36</xdr:row>
                    <xdr:rowOff>171450</xdr:rowOff>
                  </from>
                  <to>
                    <xdr:col>2</xdr:col>
                    <xdr:colOff>971550</xdr:colOff>
                    <xdr:row>38</xdr:row>
                    <xdr:rowOff>19050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3</xdr:col>
                    <xdr:colOff>381000</xdr:colOff>
                    <xdr:row>38</xdr:row>
                    <xdr:rowOff>171450</xdr:rowOff>
                  </from>
                  <to>
                    <xdr:col>3</xdr:col>
                    <xdr:colOff>571500</xdr:colOff>
                    <xdr:row>40</xdr:row>
                    <xdr:rowOff>19050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4</xdr:col>
                    <xdr:colOff>381000</xdr:colOff>
                    <xdr:row>38</xdr:row>
                    <xdr:rowOff>171450</xdr:rowOff>
                  </from>
                  <to>
                    <xdr:col>4</xdr:col>
                    <xdr:colOff>571500</xdr:colOff>
                    <xdr:row>40</xdr:row>
                    <xdr:rowOff>19050</xdr:rowOff>
                  </to>
                </anchor>
              </controlPr>
            </control>
          </mc:Choice>
        </mc:AlternateContent>
        <mc:AlternateContent xmlns:mc="http://schemas.openxmlformats.org/markup-compatibility/2006">
          <mc:Choice Requires="x14">
            <control shapeId="1097" r:id="rId19" name="Check Box 73">
              <controlPr defaultSize="0" autoFill="0" autoLine="0" autoPict="0">
                <anchor moveWithCells="1">
                  <from>
                    <xdr:col>11</xdr:col>
                    <xdr:colOff>352425</xdr:colOff>
                    <xdr:row>70</xdr:row>
                    <xdr:rowOff>171450</xdr:rowOff>
                  </from>
                  <to>
                    <xdr:col>11</xdr:col>
                    <xdr:colOff>542925</xdr:colOff>
                    <xdr:row>72</xdr:row>
                    <xdr:rowOff>19050</xdr:rowOff>
                  </to>
                </anchor>
              </controlPr>
            </control>
          </mc:Choice>
        </mc:AlternateContent>
        <mc:AlternateContent xmlns:mc="http://schemas.openxmlformats.org/markup-compatibility/2006">
          <mc:Choice Requires="x14">
            <control shapeId="1098" r:id="rId20" name="Check Box 74">
              <controlPr defaultSize="0" autoFill="0" autoLine="0" autoPict="0">
                <anchor moveWithCells="1">
                  <from>
                    <xdr:col>12</xdr:col>
                    <xdr:colOff>352425</xdr:colOff>
                    <xdr:row>70</xdr:row>
                    <xdr:rowOff>171450</xdr:rowOff>
                  </from>
                  <to>
                    <xdr:col>12</xdr:col>
                    <xdr:colOff>542925</xdr:colOff>
                    <xdr:row>72</xdr:row>
                    <xdr:rowOff>19050</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11</xdr:col>
                    <xdr:colOff>352425</xdr:colOff>
                    <xdr:row>72</xdr:row>
                    <xdr:rowOff>171450</xdr:rowOff>
                  </from>
                  <to>
                    <xdr:col>11</xdr:col>
                    <xdr:colOff>542925</xdr:colOff>
                    <xdr:row>74</xdr:row>
                    <xdr:rowOff>28575</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12</xdr:col>
                    <xdr:colOff>352425</xdr:colOff>
                    <xdr:row>72</xdr:row>
                    <xdr:rowOff>171450</xdr:rowOff>
                  </from>
                  <to>
                    <xdr:col>12</xdr:col>
                    <xdr:colOff>542925</xdr:colOff>
                    <xdr:row>74</xdr:row>
                    <xdr:rowOff>28575</xdr:rowOff>
                  </to>
                </anchor>
              </controlPr>
            </control>
          </mc:Choice>
        </mc:AlternateContent>
        <mc:AlternateContent xmlns:mc="http://schemas.openxmlformats.org/markup-compatibility/2006">
          <mc:Choice Requires="x14">
            <control shapeId="1103" r:id="rId23" name="Check Box 79">
              <controlPr defaultSize="0" autoFill="0" autoLine="0" autoPict="0">
                <anchor moveWithCells="1">
                  <from>
                    <xdr:col>4</xdr:col>
                    <xdr:colOff>352425</xdr:colOff>
                    <xdr:row>74</xdr:row>
                    <xdr:rowOff>171450</xdr:rowOff>
                  </from>
                  <to>
                    <xdr:col>4</xdr:col>
                    <xdr:colOff>542925</xdr:colOff>
                    <xdr:row>76</xdr:row>
                    <xdr:rowOff>38100</xdr:rowOff>
                  </to>
                </anchor>
              </controlPr>
            </control>
          </mc:Choice>
        </mc:AlternateContent>
        <mc:AlternateContent xmlns:mc="http://schemas.openxmlformats.org/markup-compatibility/2006">
          <mc:Choice Requires="x14">
            <control shapeId="1104" r:id="rId24" name="Check Box 80">
              <controlPr defaultSize="0" autoFill="0" autoLine="0" autoPict="0">
                <anchor moveWithCells="1">
                  <from>
                    <xdr:col>5</xdr:col>
                    <xdr:colOff>352425</xdr:colOff>
                    <xdr:row>74</xdr:row>
                    <xdr:rowOff>171450</xdr:rowOff>
                  </from>
                  <to>
                    <xdr:col>5</xdr:col>
                    <xdr:colOff>542925</xdr:colOff>
                    <xdr:row>76</xdr:row>
                    <xdr:rowOff>38100</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4</xdr:col>
                    <xdr:colOff>352425</xdr:colOff>
                    <xdr:row>78</xdr:row>
                    <xdr:rowOff>171450</xdr:rowOff>
                  </from>
                  <to>
                    <xdr:col>4</xdr:col>
                    <xdr:colOff>542925</xdr:colOff>
                    <xdr:row>80</xdr:row>
                    <xdr:rowOff>38100</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5</xdr:col>
                    <xdr:colOff>352425</xdr:colOff>
                    <xdr:row>78</xdr:row>
                    <xdr:rowOff>171450</xdr:rowOff>
                  </from>
                  <to>
                    <xdr:col>5</xdr:col>
                    <xdr:colOff>542925</xdr:colOff>
                    <xdr:row>80</xdr:row>
                    <xdr:rowOff>38100</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4</xdr:col>
                    <xdr:colOff>352425</xdr:colOff>
                    <xdr:row>80</xdr:row>
                    <xdr:rowOff>171450</xdr:rowOff>
                  </from>
                  <to>
                    <xdr:col>4</xdr:col>
                    <xdr:colOff>542925</xdr:colOff>
                    <xdr:row>82</xdr:row>
                    <xdr:rowOff>38100</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5</xdr:col>
                    <xdr:colOff>352425</xdr:colOff>
                    <xdr:row>80</xdr:row>
                    <xdr:rowOff>171450</xdr:rowOff>
                  </from>
                  <to>
                    <xdr:col>5</xdr:col>
                    <xdr:colOff>542925</xdr:colOff>
                    <xdr:row>82</xdr:row>
                    <xdr:rowOff>38100</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2</xdr:col>
                    <xdr:colOff>742950</xdr:colOff>
                    <xdr:row>85</xdr:row>
                    <xdr:rowOff>76200</xdr:rowOff>
                  </from>
                  <to>
                    <xdr:col>2</xdr:col>
                    <xdr:colOff>933450</xdr:colOff>
                    <xdr:row>86</xdr:row>
                    <xdr:rowOff>114300</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2</xdr:col>
                    <xdr:colOff>800100</xdr:colOff>
                    <xdr:row>130</xdr:row>
                    <xdr:rowOff>57150</xdr:rowOff>
                  </from>
                  <to>
                    <xdr:col>2</xdr:col>
                    <xdr:colOff>990600</xdr:colOff>
                    <xdr:row>131</xdr:row>
                    <xdr:rowOff>95250</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2</xdr:col>
                    <xdr:colOff>800100</xdr:colOff>
                    <xdr:row>108</xdr:row>
                    <xdr:rowOff>171450</xdr:rowOff>
                  </from>
                  <to>
                    <xdr:col>2</xdr:col>
                    <xdr:colOff>990600</xdr:colOff>
                    <xdr:row>110</xdr:row>
                    <xdr:rowOff>19050</xdr:rowOff>
                  </to>
                </anchor>
              </controlPr>
            </control>
          </mc:Choice>
        </mc:AlternateContent>
        <mc:AlternateContent xmlns:mc="http://schemas.openxmlformats.org/markup-compatibility/2006">
          <mc:Choice Requires="x14">
            <control shapeId="1113" r:id="rId32" name="Check Box 89">
              <controlPr defaultSize="0" autoFill="0" autoLine="0" autoPict="0">
                <anchor moveWithCells="1">
                  <from>
                    <xdr:col>2</xdr:col>
                    <xdr:colOff>800100</xdr:colOff>
                    <xdr:row>110</xdr:row>
                    <xdr:rowOff>171450</xdr:rowOff>
                  </from>
                  <to>
                    <xdr:col>2</xdr:col>
                    <xdr:colOff>990600</xdr:colOff>
                    <xdr:row>112</xdr:row>
                    <xdr:rowOff>28575</xdr:rowOff>
                  </to>
                </anchor>
              </controlPr>
            </control>
          </mc:Choice>
        </mc:AlternateContent>
        <mc:AlternateContent xmlns:mc="http://schemas.openxmlformats.org/markup-compatibility/2006">
          <mc:Choice Requires="x14">
            <control shapeId="1114" r:id="rId33" name="Check Box 90">
              <controlPr defaultSize="0" autoFill="0" autoLine="0" autoPict="0">
                <anchor moveWithCells="1">
                  <from>
                    <xdr:col>2</xdr:col>
                    <xdr:colOff>800100</xdr:colOff>
                    <xdr:row>112</xdr:row>
                    <xdr:rowOff>171450</xdr:rowOff>
                  </from>
                  <to>
                    <xdr:col>2</xdr:col>
                    <xdr:colOff>990600</xdr:colOff>
                    <xdr:row>114</xdr:row>
                    <xdr:rowOff>28575</xdr:rowOff>
                  </to>
                </anchor>
              </controlPr>
            </control>
          </mc:Choice>
        </mc:AlternateContent>
        <mc:AlternateContent xmlns:mc="http://schemas.openxmlformats.org/markup-compatibility/2006">
          <mc:Choice Requires="x14">
            <control shapeId="1115" r:id="rId34" name="Check Box 91">
              <controlPr defaultSize="0" autoFill="0" autoLine="0" autoPict="0">
                <anchor moveWithCells="1">
                  <from>
                    <xdr:col>2</xdr:col>
                    <xdr:colOff>800100</xdr:colOff>
                    <xdr:row>114</xdr:row>
                    <xdr:rowOff>171450</xdr:rowOff>
                  </from>
                  <to>
                    <xdr:col>2</xdr:col>
                    <xdr:colOff>990600</xdr:colOff>
                    <xdr:row>116</xdr:row>
                    <xdr:rowOff>28575</xdr:rowOff>
                  </to>
                </anchor>
              </controlPr>
            </control>
          </mc:Choice>
        </mc:AlternateContent>
        <mc:AlternateContent xmlns:mc="http://schemas.openxmlformats.org/markup-compatibility/2006">
          <mc:Choice Requires="x14">
            <control shapeId="1116" r:id="rId35" name="Check Box 92">
              <controlPr defaultSize="0" autoFill="0" autoLine="0" autoPict="0">
                <anchor moveWithCells="1">
                  <from>
                    <xdr:col>2</xdr:col>
                    <xdr:colOff>800100</xdr:colOff>
                    <xdr:row>116</xdr:row>
                    <xdr:rowOff>171450</xdr:rowOff>
                  </from>
                  <to>
                    <xdr:col>2</xdr:col>
                    <xdr:colOff>990600</xdr:colOff>
                    <xdr:row>118</xdr:row>
                    <xdr:rowOff>38100</xdr:rowOff>
                  </to>
                </anchor>
              </controlPr>
            </control>
          </mc:Choice>
        </mc:AlternateContent>
        <mc:AlternateContent xmlns:mc="http://schemas.openxmlformats.org/markup-compatibility/2006">
          <mc:Choice Requires="x14">
            <control shapeId="1117" r:id="rId36" name="Check Box 93">
              <controlPr defaultSize="0" autoFill="0" autoLine="0" autoPict="0">
                <anchor moveWithCells="1">
                  <from>
                    <xdr:col>2</xdr:col>
                    <xdr:colOff>800100</xdr:colOff>
                    <xdr:row>118</xdr:row>
                    <xdr:rowOff>171450</xdr:rowOff>
                  </from>
                  <to>
                    <xdr:col>2</xdr:col>
                    <xdr:colOff>990600</xdr:colOff>
                    <xdr:row>120</xdr:row>
                    <xdr:rowOff>38100</xdr:rowOff>
                  </to>
                </anchor>
              </controlPr>
            </control>
          </mc:Choice>
        </mc:AlternateContent>
        <mc:AlternateContent xmlns:mc="http://schemas.openxmlformats.org/markup-compatibility/2006">
          <mc:Choice Requires="x14">
            <control shapeId="1119" r:id="rId37" name="Check Box 95">
              <controlPr defaultSize="0" autoFill="0" autoLine="0" autoPict="0">
                <anchor moveWithCells="1">
                  <from>
                    <xdr:col>7</xdr:col>
                    <xdr:colOff>381000</xdr:colOff>
                    <xdr:row>108</xdr:row>
                    <xdr:rowOff>171450</xdr:rowOff>
                  </from>
                  <to>
                    <xdr:col>7</xdr:col>
                    <xdr:colOff>571500</xdr:colOff>
                    <xdr:row>110</xdr:row>
                    <xdr:rowOff>19050</xdr:rowOff>
                  </to>
                </anchor>
              </controlPr>
            </control>
          </mc:Choice>
        </mc:AlternateContent>
        <mc:AlternateContent xmlns:mc="http://schemas.openxmlformats.org/markup-compatibility/2006">
          <mc:Choice Requires="x14">
            <control shapeId="1120" r:id="rId38" name="Check Box 96">
              <controlPr defaultSize="0" autoFill="0" autoLine="0" autoPict="0">
                <anchor moveWithCells="1">
                  <from>
                    <xdr:col>7</xdr:col>
                    <xdr:colOff>381000</xdr:colOff>
                    <xdr:row>110</xdr:row>
                    <xdr:rowOff>171450</xdr:rowOff>
                  </from>
                  <to>
                    <xdr:col>7</xdr:col>
                    <xdr:colOff>571500</xdr:colOff>
                    <xdr:row>112</xdr:row>
                    <xdr:rowOff>28575</xdr:rowOff>
                  </to>
                </anchor>
              </controlPr>
            </control>
          </mc:Choice>
        </mc:AlternateContent>
        <mc:AlternateContent xmlns:mc="http://schemas.openxmlformats.org/markup-compatibility/2006">
          <mc:Choice Requires="x14">
            <control shapeId="1121" r:id="rId39" name="Check Box 97">
              <controlPr defaultSize="0" autoFill="0" autoLine="0" autoPict="0">
                <anchor moveWithCells="1">
                  <from>
                    <xdr:col>7</xdr:col>
                    <xdr:colOff>381000</xdr:colOff>
                    <xdr:row>112</xdr:row>
                    <xdr:rowOff>171450</xdr:rowOff>
                  </from>
                  <to>
                    <xdr:col>7</xdr:col>
                    <xdr:colOff>571500</xdr:colOff>
                    <xdr:row>114</xdr:row>
                    <xdr:rowOff>28575</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4</xdr:col>
                    <xdr:colOff>352425</xdr:colOff>
                    <xdr:row>96</xdr:row>
                    <xdr:rowOff>171450</xdr:rowOff>
                  </from>
                  <to>
                    <xdr:col>4</xdr:col>
                    <xdr:colOff>542925</xdr:colOff>
                    <xdr:row>98</xdr:row>
                    <xdr:rowOff>38100</xdr:rowOff>
                  </to>
                </anchor>
              </controlPr>
            </control>
          </mc:Choice>
        </mc:AlternateContent>
        <mc:AlternateContent xmlns:mc="http://schemas.openxmlformats.org/markup-compatibility/2006">
          <mc:Choice Requires="x14">
            <control shapeId="1127" r:id="rId41" name="Check Box 103">
              <controlPr defaultSize="0" autoFill="0" autoLine="0" autoPict="0">
                <anchor moveWithCells="1">
                  <from>
                    <xdr:col>5</xdr:col>
                    <xdr:colOff>352425</xdr:colOff>
                    <xdr:row>96</xdr:row>
                    <xdr:rowOff>171450</xdr:rowOff>
                  </from>
                  <to>
                    <xdr:col>5</xdr:col>
                    <xdr:colOff>542925</xdr:colOff>
                    <xdr:row>98</xdr:row>
                    <xdr:rowOff>38100</xdr:rowOff>
                  </to>
                </anchor>
              </controlPr>
            </control>
          </mc:Choice>
        </mc:AlternateContent>
        <mc:AlternateContent xmlns:mc="http://schemas.openxmlformats.org/markup-compatibility/2006">
          <mc:Choice Requires="x14">
            <control shapeId="1128" r:id="rId42" name="Check Box 104">
              <controlPr defaultSize="0" autoFill="0" autoLine="0" autoPict="0">
                <anchor moveWithCells="1">
                  <from>
                    <xdr:col>3</xdr:col>
                    <xdr:colOff>381000</xdr:colOff>
                    <xdr:row>38</xdr:row>
                    <xdr:rowOff>171450</xdr:rowOff>
                  </from>
                  <to>
                    <xdr:col>3</xdr:col>
                    <xdr:colOff>571500</xdr:colOff>
                    <xdr:row>40</xdr:row>
                    <xdr:rowOff>19050</xdr:rowOff>
                  </to>
                </anchor>
              </controlPr>
            </control>
          </mc:Choice>
        </mc:AlternateContent>
        <mc:AlternateContent xmlns:mc="http://schemas.openxmlformats.org/markup-compatibility/2006">
          <mc:Choice Requires="x14">
            <control shapeId="1129" r:id="rId43" name="Check Box 105">
              <controlPr defaultSize="0" autoFill="0" autoLine="0" autoPict="0">
                <anchor moveWithCells="1">
                  <from>
                    <xdr:col>4</xdr:col>
                    <xdr:colOff>381000</xdr:colOff>
                    <xdr:row>38</xdr:row>
                    <xdr:rowOff>171450</xdr:rowOff>
                  </from>
                  <to>
                    <xdr:col>4</xdr:col>
                    <xdr:colOff>571500</xdr:colOff>
                    <xdr:row>40</xdr:row>
                    <xdr:rowOff>19050</xdr:rowOff>
                  </to>
                </anchor>
              </controlPr>
            </control>
          </mc:Choice>
        </mc:AlternateContent>
        <mc:AlternateContent xmlns:mc="http://schemas.openxmlformats.org/markup-compatibility/2006">
          <mc:Choice Requires="x14">
            <control shapeId="1141" r:id="rId44" name="Check Box 117">
              <controlPr defaultSize="0" autoFill="0" autoLine="0" autoPict="0">
                <anchor moveWithCells="1">
                  <from>
                    <xdr:col>3</xdr:col>
                    <xdr:colOff>381000</xdr:colOff>
                    <xdr:row>38</xdr:row>
                    <xdr:rowOff>171450</xdr:rowOff>
                  </from>
                  <to>
                    <xdr:col>3</xdr:col>
                    <xdr:colOff>571500</xdr:colOff>
                    <xdr:row>40</xdr:row>
                    <xdr:rowOff>19050</xdr:rowOff>
                  </to>
                </anchor>
              </controlPr>
            </control>
          </mc:Choice>
        </mc:AlternateContent>
        <mc:AlternateContent xmlns:mc="http://schemas.openxmlformats.org/markup-compatibility/2006">
          <mc:Choice Requires="x14">
            <control shapeId="1142" r:id="rId45" name="Check Box 118">
              <controlPr defaultSize="0" autoFill="0" autoLine="0" autoPict="0">
                <anchor moveWithCells="1">
                  <from>
                    <xdr:col>4</xdr:col>
                    <xdr:colOff>381000</xdr:colOff>
                    <xdr:row>38</xdr:row>
                    <xdr:rowOff>171450</xdr:rowOff>
                  </from>
                  <to>
                    <xdr:col>4</xdr:col>
                    <xdr:colOff>571500</xdr:colOff>
                    <xdr:row>40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Planungsbogen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Thomann</dc:creator>
  <cp:lastModifiedBy>C.M.Kaiser</cp:lastModifiedBy>
  <dcterms:created xsi:type="dcterms:W3CDTF">2015-06-05T18:19:34Z</dcterms:created>
  <dcterms:modified xsi:type="dcterms:W3CDTF">2024-07-16T08:43:49Z</dcterms:modified>
</cp:coreProperties>
</file>